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josie\Desktop\建安-網站資料庫\2 主選單\5 表單下載\1 會計表單\"/>
    </mc:Choice>
  </mc:AlternateContent>
  <xr:revisionPtr revIDLastSave="0" documentId="8_{EB367F81-F944-48F6-9F09-18208BCB4C6E}" xr6:coauthVersionLast="47" xr6:coauthVersionMax="47" xr10:uidLastSave="{00000000-0000-0000-0000-000000000000}"/>
  <bookViews>
    <workbookView xWindow="-120" yWindow="-120" windowWidth="29040" windowHeight="15840" activeTab="1" xr2:uid="{00000000-000D-0000-FFFF-FFFF00000000}"/>
  </bookViews>
  <sheets>
    <sheet name="範例" sheetId="7" r:id="rId1"/>
    <sheet name="薪資總表" sheetId="1" r:id="rId2"/>
    <sheet name="薪資扣繳稅額表" sheetId="4" r:id="rId3"/>
    <sheet name="勞保分攤表" sheetId="5" r:id="rId4"/>
    <sheet name="健保分攤表"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7" i="1" l="1"/>
  <c r="R37" i="1"/>
  <c r="Q37" i="1"/>
  <c r="P37" i="1"/>
  <c r="O37" i="1"/>
  <c r="N37" i="1"/>
  <c r="M37" i="1"/>
  <c r="L37" i="1"/>
  <c r="K37" i="1"/>
  <c r="J37" i="1"/>
  <c r="I37" i="1"/>
  <c r="H37" i="1"/>
  <c r="G37" i="1"/>
  <c r="F37" i="1"/>
  <c r="T36" i="1"/>
  <c r="T35" i="1"/>
  <c r="T34" i="1"/>
  <c r="T33" i="1"/>
  <c r="T32" i="1"/>
  <c r="T31" i="1"/>
  <c r="T30" i="1"/>
  <c r="T37" i="1" s="1"/>
  <c r="S28" i="1"/>
  <c r="R28" i="1"/>
  <c r="Q28" i="1"/>
  <c r="P28" i="1"/>
  <c r="O28" i="1"/>
  <c r="N28" i="1"/>
  <c r="M28" i="1"/>
  <c r="L28" i="1"/>
  <c r="K28" i="1"/>
  <c r="J28" i="1"/>
  <c r="I28" i="1"/>
  <c r="H28" i="1"/>
  <c r="G28" i="1"/>
  <c r="F28" i="1"/>
  <c r="T27" i="1"/>
  <c r="T26" i="1"/>
  <c r="T25" i="1"/>
  <c r="T24" i="1"/>
  <c r="T23" i="1"/>
  <c r="T22" i="1"/>
  <c r="T21" i="1"/>
  <c r="S19" i="1"/>
  <c r="R19" i="1"/>
  <c r="Q19" i="1"/>
  <c r="P19" i="1"/>
  <c r="O19" i="1"/>
  <c r="N19" i="1"/>
  <c r="M19" i="1"/>
  <c r="L19" i="1"/>
  <c r="K19" i="1"/>
  <c r="J19" i="1"/>
  <c r="I19" i="1"/>
  <c r="H19" i="1"/>
  <c r="G19" i="1"/>
  <c r="F19" i="1"/>
  <c r="T18" i="1"/>
  <c r="T17" i="1"/>
  <c r="T16" i="1"/>
  <c r="T15" i="1"/>
  <c r="T14" i="1"/>
  <c r="T13" i="1"/>
  <c r="T12" i="1"/>
  <c r="T8" i="1"/>
  <c r="T9" i="1"/>
  <c r="G10" i="1"/>
  <c r="H10" i="1"/>
  <c r="I10" i="1"/>
  <c r="J10" i="1"/>
  <c r="K10" i="1"/>
  <c r="L10" i="1"/>
  <c r="M10" i="1"/>
  <c r="N10" i="1"/>
  <c r="O10" i="1"/>
  <c r="P10" i="1"/>
  <c r="Q10" i="1"/>
  <c r="R10" i="1"/>
  <c r="S10" i="1"/>
  <c r="F10" i="1"/>
  <c r="T9" i="7"/>
  <c r="G10" i="7"/>
  <c r="H10" i="7"/>
  <c r="I10" i="7"/>
  <c r="J10" i="7"/>
  <c r="K10" i="7"/>
  <c r="L10" i="7"/>
  <c r="M10" i="7"/>
  <c r="N10" i="7"/>
  <c r="O10" i="7"/>
  <c r="P10" i="7"/>
  <c r="Q10" i="7"/>
  <c r="R10" i="7"/>
  <c r="S10" i="7"/>
  <c r="F10" i="7"/>
  <c r="T19" i="1" l="1"/>
  <c r="T28" i="1"/>
  <c r="T7" i="1"/>
  <c r="T6" i="1"/>
  <c r="T5" i="1"/>
  <c r="T4" i="1"/>
  <c r="T3" i="1"/>
  <c r="T4" i="7"/>
  <c r="T5" i="7"/>
  <c r="T6" i="7"/>
  <c r="T7" i="7"/>
  <c r="T10" i="7" s="1"/>
  <c r="T8" i="7"/>
  <c r="T3" i="7"/>
  <c r="I56" i="6"/>
  <c r="H56" i="6"/>
  <c r="D56" i="6"/>
  <c r="F56" i="6" s="1"/>
  <c r="I55" i="6"/>
  <c r="H55" i="6"/>
  <c r="D55" i="6"/>
  <c r="E55" i="6" s="1"/>
  <c r="I54" i="6"/>
  <c r="H54" i="6"/>
  <c r="G54" i="6"/>
  <c r="F54" i="6"/>
  <c r="D54" i="6"/>
  <c r="E54" i="6" s="1"/>
  <c r="I53" i="6"/>
  <c r="H53" i="6"/>
  <c r="F53" i="6"/>
  <c r="E53" i="6"/>
  <c r="D53" i="6"/>
  <c r="G53" i="6" s="1"/>
  <c r="I52" i="6"/>
  <c r="H52" i="6"/>
  <c r="E52" i="6"/>
  <c r="D52" i="6"/>
  <c r="F52" i="6" s="1"/>
  <c r="I51" i="6"/>
  <c r="H51" i="6"/>
  <c r="D51" i="6"/>
  <c r="E51" i="6" s="1"/>
  <c r="I50" i="6"/>
  <c r="H50" i="6"/>
  <c r="F50" i="6"/>
  <c r="D50" i="6"/>
  <c r="E50" i="6" s="1"/>
  <c r="I49" i="6"/>
  <c r="H49" i="6"/>
  <c r="F49" i="6"/>
  <c r="E49" i="6"/>
  <c r="D49" i="6"/>
  <c r="G49" i="6" s="1"/>
  <c r="I48" i="6"/>
  <c r="H48" i="6"/>
  <c r="E48" i="6"/>
  <c r="D48" i="6"/>
  <c r="F48" i="6" s="1"/>
  <c r="I47" i="6"/>
  <c r="H47" i="6"/>
  <c r="D47" i="6"/>
  <c r="E47" i="6" s="1"/>
  <c r="I46" i="6"/>
  <c r="H46" i="6"/>
  <c r="F46" i="6"/>
  <c r="D46" i="6"/>
  <c r="E46" i="6" s="1"/>
  <c r="I45" i="6"/>
  <c r="H45" i="6"/>
  <c r="F45" i="6"/>
  <c r="E45" i="6"/>
  <c r="D45" i="6"/>
  <c r="G45" i="6" s="1"/>
  <c r="I44" i="6"/>
  <c r="H44" i="6"/>
  <c r="E44" i="6"/>
  <c r="D44" i="6"/>
  <c r="F44" i="6" s="1"/>
  <c r="I43" i="6"/>
  <c r="H43" i="6"/>
  <c r="D43" i="6"/>
  <c r="E43" i="6" s="1"/>
  <c r="I42" i="6"/>
  <c r="H42" i="6"/>
  <c r="E42" i="6"/>
  <c r="D42" i="6"/>
  <c r="F42" i="6" s="1"/>
  <c r="I41" i="6"/>
  <c r="H41" i="6"/>
  <c r="D41" i="6"/>
  <c r="G41" i="6" s="1"/>
  <c r="I40" i="6"/>
  <c r="H40" i="6"/>
  <c r="E40" i="6"/>
  <c r="D40" i="6"/>
  <c r="F40" i="6" s="1"/>
  <c r="I39" i="6"/>
  <c r="H39" i="6"/>
  <c r="D39" i="6"/>
  <c r="E39" i="6" s="1"/>
  <c r="I38" i="6"/>
  <c r="H38" i="6"/>
  <c r="E38" i="6"/>
  <c r="D38" i="6"/>
  <c r="F38" i="6" s="1"/>
  <c r="I37" i="6"/>
  <c r="H37" i="6"/>
  <c r="D37" i="6"/>
  <c r="G37" i="6" s="1"/>
  <c r="I36" i="6"/>
  <c r="H36" i="6"/>
  <c r="E36" i="6"/>
  <c r="D36" i="6"/>
  <c r="F36" i="6" s="1"/>
  <c r="I35" i="6"/>
  <c r="H35" i="6"/>
  <c r="D35" i="6"/>
  <c r="E35" i="6" s="1"/>
  <c r="I34" i="6"/>
  <c r="H34" i="6"/>
  <c r="E34" i="6"/>
  <c r="D34" i="6"/>
  <c r="F34" i="6" s="1"/>
  <c r="I33" i="6"/>
  <c r="H33" i="6"/>
  <c r="D33" i="6"/>
  <c r="G33" i="6" s="1"/>
  <c r="I32" i="6"/>
  <c r="H32" i="6"/>
  <c r="E32" i="6"/>
  <c r="D32" i="6"/>
  <c r="F32" i="6" s="1"/>
  <c r="I31" i="6"/>
  <c r="H31" i="6"/>
  <c r="D31" i="6"/>
  <c r="E31" i="6" s="1"/>
  <c r="I30" i="6"/>
  <c r="H30" i="6"/>
  <c r="E30" i="6"/>
  <c r="D30" i="6"/>
  <c r="F30" i="6" s="1"/>
  <c r="I29" i="6"/>
  <c r="H29" i="6"/>
  <c r="D29" i="6"/>
  <c r="G29" i="6" s="1"/>
  <c r="I28" i="6"/>
  <c r="H28" i="6"/>
  <c r="E28" i="6"/>
  <c r="D28" i="6"/>
  <c r="F28" i="6" s="1"/>
  <c r="I27" i="6"/>
  <c r="H27" i="6"/>
  <c r="D27" i="6"/>
  <c r="E27" i="6" s="1"/>
  <c r="I26" i="6"/>
  <c r="H26" i="6"/>
  <c r="E26" i="6"/>
  <c r="D26" i="6"/>
  <c r="F26" i="6" s="1"/>
  <c r="I25" i="6"/>
  <c r="H25" i="6"/>
  <c r="D25" i="6"/>
  <c r="G25" i="6" s="1"/>
  <c r="I24" i="6"/>
  <c r="H24" i="6"/>
  <c r="E24" i="6"/>
  <c r="D24" i="6"/>
  <c r="F24" i="6" s="1"/>
  <c r="I23" i="6"/>
  <c r="H23" i="6"/>
  <c r="D23" i="6"/>
  <c r="E23" i="6" s="1"/>
  <c r="I22" i="6"/>
  <c r="H22" i="6"/>
  <c r="E22" i="6"/>
  <c r="D22" i="6"/>
  <c r="F22" i="6" s="1"/>
  <c r="I21" i="6"/>
  <c r="H21" i="6"/>
  <c r="D21" i="6"/>
  <c r="G21" i="6" s="1"/>
  <c r="I20" i="6"/>
  <c r="H20" i="6"/>
  <c r="E20" i="6"/>
  <c r="D20" i="6"/>
  <c r="F20" i="6" s="1"/>
  <c r="I19" i="6"/>
  <c r="H19" i="6"/>
  <c r="D19" i="6"/>
  <c r="E19" i="6" s="1"/>
  <c r="I18" i="6"/>
  <c r="H18" i="6"/>
  <c r="E18" i="6"/>
  <c r="D18" i="6"/>
  <c r="F18" i="6" s="1"/>
  <c r="I17" i="6"/>
  <c r="H17" i="6"/>
  <c r="D17" i="6"/>
  <c r="G17" i="6" s="1"/>
  <c r="I16" i="6"/>
  <c r="H16" i="6"/>
  <c r="E16" i="6"/>
  <c r="D16" i="6"/>
  <c r="F16" i="6" s="1"/>
  <c r="I15" i="6"/>
  <c r="H15" i="6"/>
  <c r="D15" i="6"/>
  <c r="E15" i="6" s="1"/>
  <c r="I14" i="6"/>
  <c r="H14" i="6"/>
  <c r="E14" i="6"/>
  <c r="D14" i="6"/>
  <c r="F14" i="6" s="1"/>
  <c r="I13" i="6"/>
  <c r="H13" i="6"/>
  <c r="D13" i="6"/>
  <c r="G13" i="6" s="1"/>
  <c r="I12" i="6"/>
  <c r="H12" i="6"/>
  <c r="E12" i="6"/>
  <c r="D12" i="6"/>
  <c r="F12" i="6" s="1"/>
  <c r="I11" i="6"/>
  <c r="H11" i="6"/>
  <c r="D11" i="6"/>
  <c r="E11" i="6" s="1"/>
  <c r="I10" i="6"/>
  <c r="H10" i="6"/>
  <c r="E10" i="6"/>
  <c r="D10" i="6"/>
  <c r="F10" i="6" s="1"/>
  <c r="I9" i="6"/>
  <c r="H9" i="6"/>
  <c r="D9" i="6"/>
  <c r="G9" i="6" s="1"/>
  <c r="I8" i="6"/>
  <c r="H8" i="6"/>
  <c r="E8" i="6"/>
  <c r="D8" i="6"/>
  <c r="F8" i="6" s="1"/>
  <c r="I7" i="6"/>
  <c r="H7" i="6"/>
  <c r="D7" i="6"/>
  <c r="E7" i="6" s="1"/>
  <c r="I6" i="6"/>
  <c r="H6" i="6"/>
  <c r="E6" i="6"/>
  <c r="D6" i="6"/>
  <c r="F6" i="6" s="1"/>
  <c r="B6" i="6"/>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I5" i="6"/>
  <c r="H5" i="6"/>
  <c r="E5" i="6"/>
  <c r="D5" i="6"/>
  <c r="G5" i="6" s="1"/>
  <c r="AA82" i="5"/>
  <c r="Z82" i="5"/>
  <c r="Y82" i="5"/>
  <c r="X82" i="5"/>
  <c r="W82" i="5"/>
  <c r="V82" i="5"/>
  <c r="U82" i="5"/>
  <c r="T82" i="5"/>
  <c r="S82" i="5"/>
  <c r="R82" i="5"/>
  <c r="Q82" i="5"/>
  <c r="P82" i="5"/>
  <c r="O82" i="5"/>
  <c r="N82" i="5"/>
  <c r="M82" i="5"/>
  <c r="L82" i="5"/>
  <c r="K82" i="5"/>
  <c r="J82" i="5"/>
  <c r="I82" i="5"/>
  <c r="H82" i="5"/>
  <c r="G82" i="5"/>
  <c r="F82" i="5"/>
  <c r="E82" i="5"/>
  <c r="D82" i="5"/>
  <c r="C82" i="5"/>
  <c r="B82" i="5"/>
  <c r="AA81" i="5"/>
  <c r="Z81" i="5"/>
  <c r="Y81" i="5"/>
  <c r="X81" i="5"/>
  <c r="W81" i="5"/>
  <c r="V81" i="5"/>
  <c r="U81" i="5"/>
  <c r="T81" i="5"/>
  <c r="S81" i="5"/>
  <c r="R81" i="5"/>
  <c r="Q81" i="5"/>
  <c r="P81" i="5"/>
  <c r="O81" i="5"/>
  <c r="N81" i="5"/>
  <c r="M81" i="5"/>
  <c r="L81" i="5"/>
  <c r="K81" i="5"/>
  <c r="J81" i="5"/>
  <c r="I81" i="5"/>
  <c r="H81" i="5"/>
  <c r="G81" i="5"/>
  <c r="F81" i="5"/>
  <c r="E81" i="5"/>
  <c r="D81" i="5"/>
  <c r="C81" i="5"/>
  <c r="B81" i="5"/>
  <c r="AA80" i="5"/>
  <c r="Z80" i="5"/>
  <c r="Y80" i="5"/>
  <c r="X80" i="5"/>
  <c r="W80" i="5"/>
  <c r="V80" i="5"/>
  <c r="U80" i="5"/>
  <c r="T80" i="5"/>
  <c r="S80" i="5"/>
  <c r="R80" i="5"/>
  <c r="Q80" i="5"/>
  <c r="P80" i="5"/>
  <c r="O80" i="5"/>
  <c r="N80" i="5"/>
  <c r="M80" i="5"/>
  <c r="L80" i="5"/>
  <c r="K80" i="5"/>
  <c r="J80" i="5"/>
  <c r="I80" i="5"/>
  <c r="H80" i="5"/>
  <c r="G80" i="5"/>
  <c r="F80" i="5"/>
  <c r="E80" i="5"/>
  <c r="D80" i="5"/>
  <c r="C80" i="5"/>
  <c r="B80" i="5"/>
  <c r="AA79" i="5"/>
  <c r="Z79" i="5"/>
  <c r="Y79" i="5"/>
  <c r="X79" i="5"/>
  <c r="W79" i="5"/>
  <c r="V79" i="5"/>
  <c r="U79" i="5"/>
  <c r="T79" i="5"/>
  <c r="S79" i="5"/>
  <c r="R79" i="5"/>
  <c r="Q79" i="5"/>
  <c r="P79" i="5"/>
  <c r="O79" i="5"/>
  <c r="N79" i="5"/>
  <c r="M79" i="5"/>
  <c r="L79" i="5"/>
  <c r="K79" i="5"/>
  <c r="J79" i="5"/>
  <c r="I79" i="5"/>
  <c r="H79" i="5"/>
  <c r="G79" i="5"/>
  <c r="F79" i="5"/>
  <c r="E79" i="5"/>
  <c r="D79" i="5"/>
  <c r="C79" i="5"/>
  <c r="B79" i="5"/>
  <c r="AA78" i="5"/>
  <c r="Z78" i="5"/>
  <c r="Y78" i="5"/>
  <c r="X78" i="5"/>
  <c r="W78" i="5"/>
  <c r="V78" i="5"/>
  <c r="U78" i="5"/>
  <c r="T78" i="5"/>
  <c r="S78" i="5"/>
  <c r="R78" i="5"/>
  <c r="Q78" i="5"/>
  <c r="P78" i="5"/>
  <c r="O78" i="5"/>
  <c r="N78" i="5"/>
  <c r="M78" i="5"/>
  <c r="L78" i="5"/>
  <c r="K78" i="5"/>
  <c r="J78" i="5"/>
  <c r="I78" i="5"/>
  <c r="H78" i="5"/>
  <c r="G78" i="5"/>
  <c r="F78" i="5"/>
  <c r="E78" i="5"/>
  <c r="D78" i="5"/>
  <c r="C78" i="5"/>
  <c r="B78" i="5"/>
  <c r="AA77" i="5"/>
  <c r="Z77" i="5"/>
  <c r="Y77" i="5"/>
  <c r="X77" i="5"/>
  <c r="W77" i="5"/>
  <c r="V77" i="5"/>
  <c r="U77" i="5"/>
  <c r="T77" i="5"/>
  <c r="S77" i="5"/>
  <c r="R77" i="5"/>
  <c r="Q77" i="5"/>
  <c r="P77" i="5"/>
  <c r="O77" i="5"/>
  <c r="N77" i="5"/>
  <c r="M77" i="5"/>
  <c r="L77" i="5"/>
  <c r="K77" i="5"/>
  <c r="J77" i="5"/>
  <c r="I77" i="5"/>
  <c r="H77" i="5"/>
  <c r="G77" i="5"/>
  <c r="F77" i="5"/>
  <c r="E77" i="5"/>
  <c r="D77" i="5"/>
  <c r="C77" i="5"/>
  <c r="B77" i="5"/>
  <c r="AA76" i="5"/>
  <c r="Z76" i="5"/>
  <c r="Y76" i="5"/>
  <c r="X76" i="5"/>
  <c r="W76" i="5"/>
  <c r="V76" i="5"/>
  <c r="U76" i="5"/>
  <c r="T76" i="5"/>
  <c r="S76" i="5"/>
  <c r="R76" i="5"/>
  <c r="Q76" i="5"/>
  <c r="P76" i="5"/>
  <c r="O76" i="5"/>
  <c r="N76" i="5"/>
  <c r="M76" i="5"/>
  <c r="L76" i="5"/>
  <c r="K76" i="5"/>
  <c r="J76" i="5"/>
  <c r="I76" i="5"/>
  <c r="H76" i="5"/>
  <c r="G76" i="5"/>
  <c r="F76" i="5"/>
  <c r="E76" i="5"/>
  <c r="D76" i="5"/>
  <c r="C76" i="5"/>
  <c r="B76" i="5"/>
  <c r="AA75" i="5"/>
  <c r="Z75" i="5"/>
  <c r="Y75" i="5"/>
  <c r="X75" i="5"/>
  <c r="W75" i="5"/>
  <c r="V75" i="5"/>
  <c r="U75" i="5"/>
  <c r="T75" i="5"/>
  <c r="S75" i="5"/>
  <c r="R75" i="5"/>
  <c r="Q75" i="5"/>
  <c r="P75" i="5"/>
  <c r="O75" i="5"/>
  <c r="N75" i="5"/>
  <c r="M75" i="5"/>
  <c r="L75" i="5"/>
  <c r="K75" i="5"/>
  <c r="J75" i="5"/>
  <c r="I75" i="5"/>
  <c r="H75" i="5"/>
  <c r="G75" i="5"/>
  <c r="F75" i="5"/>
  <c r="E75" i="5"/>
  <c r="D75" i="5"/>
  <c r="C75" i="5"/>
  <c r="B75" i="5"/>
  <c r="AA74" i="5"/>
  <c r="Z74" i="5"/>
  <c r="Y74" i="5"/>
  <c r="X74" i="5"/>
  <c r="W74" i="5"/>
  <c r="V74" i="5"/>
  <c r="U74" i="5"/>
  <c r="T74" i="5"/>
  <c r="S74" i="5"/>
  <c r="R74" i="5"/>
  <c r="Q74" i="5"/>
  <c r="P74" i="5"/>
  <c r="O74" i="5"/>
  <c r="N74" i="5"/>
  <c r="M74" i="5"/>
  <c r="L74" i="5"/>
  <c r="K74" i="5"/>
  <c r="J74" i="5"/>
  <c r="I74" i="5"/>
  <c r="H74" i="5"/>
  <c r="G74" i="5"/>
  <c r="F74" i="5"/>
  <c r="E74" i="5"/>
  <c r="D74" i="5"/>
  <c r="C74" i="5"/>
  <c r="B74" i="5"/>
  <c r="AA73" i="5"/>
  <c r="Z73" i="5"/>
  <c r="Y73" i="5"/>
  <c r="X73" i="5"/>
  <c r="W73" i="5"/>
  <c r="V73" i="5"/>
  <c r="U73" i="5"/>
  <c r="T73" i="5"/>
  <c r="S73" i="5"/>
  <c r="R73" i="5"/>
  <c r="Q73" i="5"/>
  <c r="P73" i="5"/>
  <c r="O73" i="5"/>
  <c r="N73" i="5"/>
  <c r="M73" i="5"/>
  <c r="L73" i="5"/>
  <c r="K73" i="5"/>
  <c r="J73" i="5"/>
  <c r="I73" i="5"/>
  <c r="H73" i="5"/>
  <c r="G73" i="5"/>
  <c r="F73" i="5"/>
  <c r="E73" i="5"/>
  <c r="D73" i="5"/>
  <c r="C73" i="5"/>
  <c r="B73" i="5"/>
  <c r="AA72" i="5"/>
  <c r="Z72" i="5"/>
  <c r="Y72" i="5"/>
  <c r="X72" i="5"/>
  <c r="W72" i="5"/>
  <c r="V72" i="5"/>
  <c r="U72" i="5"/>
  <c r="T72" i="5"/>
  <c r="S72" i="5"/>
  <c r="R72" i="5"/>
  <c r="Q72" i="5"/>
  <c r="P72" i="5"/>
  <c r="O72" i="5"/>
  <c r="N72" i="5"/>
  <c r="M72" i="5"/>
  <c r="L72" i="5"/>
  <c r="K72" i="5"/>
  <c r="J72" i="5"/>
  <c r="I72" i="5"/>
  <c r="H72" i="5"/>
  <c r="G72" i="5"/>
  <c r="F72" i="5"/>
  <c r="E72" i="5"/>
  <c r="D72" i="5"/>
  <c r="C72" i="5"/>
  <c r="B72" i="5"/>
  <c r="AA71" i="5"/>
  <c r="Z71" i="5"/>
  <c r="Y71" i="5"/>
  <c r="X71" i="5"/>
  <c r="W71" i="5"/>
  <c r="V71" i="5"/>
  <c r="U71" i="5"/>
  <c r="T71" i="5"/>
  <c r="S71" i="5"/>
  <c r="R71" i="5"/>
  <c r="Q71" i="5"/>
  <c r="P71" i="5"/>
  <c r="O71" i="5"/>
  <c r="N71" i="5"/>
  <c r="M71" i="5"/>
  <c r="L71" i="5"/>
  <c r="K71" i="5"/>
  <c r="J71" i="5"/>
  <c r="I71" i="5"/>
  <c r="H71" i="5"/>
  <c r="G71" i="5"/>
  <c r="F71" i="5"/>
  <c r="E71" i="5"/>
  <c r="D71" i="5"/>
  <c r="C71" i="5"/>
  <c r="B71" i="5"/>
  <c r="AA70" i="5"/>
  <c r="Z70" i="5"/>
  <c r="Y70" i="5"/>
  <c r="X70" i="5"/>
  <c r="W70" i="5"/>
  <c r="V70" i="5"/>
  <c r="U70" i="5"/>
  <c r="T70" i="5"/>
  <c r="S70" i="5"/>
  <c r="R70" i="5"/>
  <c r="Q70" i="5"/>
  <c r="P70" i="5"/>
  <c r="O70" i="5"/>
  <c r="N70" i="5"/>
  <c r="M70" i="5"/>
  <c r="L70" i="5"/>
  <c r="K70" i="5"/>
  <c r="J70" i="5"/>
  <c r="I70" i="5"/>
  <c r="H70" i="5"/>
  <c r="G70" i="5"/>
  <c r="F70" i="5"/>
  <c r="E70" i="5"/>
  <c r="D70" i="5"/>
  <c r="C70" i="5"/>
  <c r="B70" i="5"/>
  <c r="AA69" i="5"/>
  <c r="Z69" i="5"/>
  <c r="Y69" i="5"/>
  <c r="X69" i="5"/>
  <c r="W69" i="5"/>
  <c r="V69" i="5"/>
  <c r="U69" i="5"/>
  <c r="T69" i="5"/>
  <c r="S69" i="5"/>
  <c r="R69" i="5"/>
  <c r="Q69" i="5"/>
  <c r="P69" i="5"/>
  <c r="O69" i="5"/>
  <c r="N69" i="5"/>
  <c r="M69" i="5"/>
  <c r="L69" i="5"/>
  <c r="K69" i="5"/>
  <c r="J69" i="5"/>
  <c r="I69" i="5"/>
  <c r="H69" i="5"/>
  <c r="G69" i="5"/>
  <c r="F69" i="5"/>
  <c r="E69" i="5"/>
  <c r="D69" i="5"/>
  <c r="C69" i="5"/>
  <c r="B69" i="5"/>
  <c r="AA68" i="5"/>
  <c r="Z68" i="5"/>
  <c r="Y68" i="5"/>
  <c r="X68" i="5"/>
  <c r="W68" i="5"/>
  <c r="V68" i="5"/>
  <c r="U68" i="5"/>
  <c r="T68" i="5"/>
  <c r="S68" i="5"/>
  <c r="R68" i="5"/>
  <c r="Q68" i="5"/>
  <c r="P68" i="5"/>
  <c r="O68" i="5"/>
  <c r="N68" i="5"/>
  <c r="M68" i="5"/>
  <c r="L68" i="5"/>
  <c r="K68" i="5"/>
  <c r="J68" i="5"/>
  <c r="I68" i="5"/>
  <c r="H68" i="5"/>
  <c r="G68" i="5"/>
  <c r="F68" i="5"/>
  <c r="E68" i="5"/>
  <c r="D68" i="5"/>
  <c r="C68" i="5"/>
  <c r="B68" i="5"/>
  <c r="AA67" i="5"/>
  <c r="Z67" i="5"/>
  <c r="Y67" i="5"/>
  <c r="X67" i="5"/>
  <c r="W67" i="5"/>
  <c r="V67" i="5"/>
  <c r="U67" i="5"/>
  <c r="T67" i="5"/>
  <c r="S67" i="5"/>
  <c r="R67" i="5"/>
  <c r="Q67" i="5"/>
  <c r="P67" i="5"/>
  <c r="O67" i="5"/>
  <c r="N67" i="5"/>
  <c r="M67" i="5"/>
  <c r="L67" i="5"/>
  <c r="K67" i="5"/>
  <c r="J67" i="5"/>
  <c r="I67" i="5"/>
  <c r="H67" i="5"/>
  <c r="G67" i="5"/>
  <c r="F67" i="5"/>
  <c r="E67" i="5"/>
  <c r="D67" i="5"/>
  <c r="C67" i="5"/>
  <c r="B67" i="5"/>
  <c r="AA66" i="5"/>
  <c r="Z66" i="5"/>
  <c r="Y66" i="5"/>
  <c r="X66" i="5"/>
  <c r="W66" i="5"/>
  <c r="V66" i="5"/>
  <c r="U66" i="5"/>
  <c r="T66" i="5"/>
  <c r="S66" i="5"/>
  <c r="R66" i="5"/>
  <c r="Q66" i="5"/>
  <c r="P66" i="5"/>
  <c r="O66" i="5"/>
  <c r="N66" i="5"/>
  <c r="M66" i="5"/>
  <c r="L66" i="5"/>
  <c r="K66" i="5"/>
  <c r="J66" i="5"/>
  <c r="I66" i="5"/>
  <c r="H66" i="5"/>
  <c r="G66" i="5"/>
  <c r="F66" i="5"/>
  <c r="E66" i="5"/>
  <c r="D66" i="5"/>
  <c r="C66" i="5"/>
  <c r="B66" i="5"/>
  <c r="AA65" i="5"/>
  <c r="Z65" i="5"/>
  <c r="Y65" i="5"/>
  <c r="X65" i="5"/>
  <c r="W65" i="5"/>
  <c r="V65" i="5"/>
  <c r="U65" i="5"/>
  <c r="T65" i="5"/>
  <c r="S65" i="5"/>
  <c r="R65" i="5"/>
  <c r="Q65" i="5"/>
  <c r="P65" i="5"/>
  <c r="O65" i="5"/>
  <c r="N65" i="5"/>
  <c r="M65" i="5"/>
  <c r="L65" i="5"/>
  <c r="K65" i="5"/>
  <c r="J65" i="5"/>
  <c r="I65" i="5"/>
  <c r="H65" i="5"/>
  <c r="G65" i="5"/>
  <c r="F65" i="5"/>
  <c r="E65" i="5"/>
  <c r="D65" i="5"/>
  <c r="C65" i="5"/>
  <c r="B65" i="5"/>
  <c r="AA64" i="5"/>
  <c r="Z64" i="5"/>
  <c r="Y64" i="5"/>
  <c r="X64" i="5"/>
  <c r="W64" i="5"/>
  <c r="V64" i="5"/>
  <c r="U64" i="5"/>
  <c r="T64" i="5"/>
  <c r="S64" i="5"/>
  <c r="R64" i="5"/>
  <c r="Q64" i="5"/>
  <c r="P64" i="5"/>
  <c r="O64" i="5"/>
  <c r="N64" i="5"/>
  <c r="M64" i="5"/>
  <c r="L64" i="5"/>
  <c r="K64" i="5"/>
  <c r="J64" i="5"/>
  <c r="I64" i="5"/>
  <c r="H64" i="5"/>
  <c r="G64" i="5"/>
  <c r="F64" i="5"/>
  <c r="E64" i="5"/>
  <c r="D64" i="5"/>
  <c r="C64" i="5"/>
  <c r="B64" i="5"/>
  <c r="AA63" i="5"/>
  <c r="Z63" i="5"/>
  <c r="Y63" i="5"/>
  <c r="X63" i="5"/>
  <c r="W63" i="5"/>
  <c r="V63" i="5"/>
  <c r="U63" i="5"/>
  <c r="T63" i="5"/>
  <c r="S63" i="5"/>
  <c r="R63" i="5"/>
  <c r="Q63" i="5"/>
  <c r="P63" i="5"/>
  <c r="O63" i="5"/>
  <c r="N63" i="5"/>
  <c r="M63" i="5"/>
  <c r="L63" i="5"/>
  <c r="K63" i="5"/>
  <c r="J63" i="5"/>
  <c r="I63" i="5"/>
  <c r="H63" i="5"/>
  <c r="G63" i="5"/>
  <c r="F63" i="5"/>
  <c r="E63" i="5"/>
  <c r="D63" i="5"/>
  <c r="C63" i="5"/>
  <c r="B63" i="5"/>
  <c r="AA62" i="5"/>
  <c r="Z62" i="5"/>
  <c r="Y62" i="5"/>
  <c r="X62" i="5"/>
  <c r="W62" i="5"/>
  <c r="V62" i="5"/>
  <c r="U62" i="5"/>
  <c r="T62" i="5"/>
  <c r="S62" i="5"/>
  <c r="R62" i="5"/>
  <c r="Q62" i="5"/>
  <c r="P62" i="5"/>
  <c r="O62" i="5"/>
  <c r="N62" i="5"/>
  <c r="M62" i="5"/>
  <c r="L62" i="5"/>
  <c r="K62" i="5"/>
  <c r="J62" i="5"/>
  <c r="I62" i="5"/>
  <c r="H62" i="5"/>
  <c r="G62" i="5"/>
  <c r="F62" i="5"/>
  <c r="E62" i="5"/>
  <c r="D62" i="5"/>
  <c r="C62" i="5"/>
  <c r="B62" i="5"/>
  <c r="AA61" i="5"/>
  <c r="Z61" i="5"/>
  <c r="Y61" i="5"/>
  <c r="X61" i="5"/>
  <c r="W61" i="5"/>
  <c r="V61" i="5"/>
  <c r="U61" i="5"/>
  <c r="T61" i="5"/>
  <c r="S61" i="5"/>
  <c r="R61" i="5"/>
  <c r="Q61" i="5"/>
  <c r="P61" i="5"/>
  <c r="O61" i="5"/>
  <c r="N61" i="5"/>
  <c r="M61" i="5"/>
  <c r="L61" i="5"/>
  <c r="K61" i="5"/>
  <c r="J61" i="5"/>
  <c r="I61" i="5"/>
  <c r="H61" i="5"/>
  <c r="G61" i="5"/>
  <c r="F61" i="5"/>
  <c r="E61" i="5"/>
  <c r="D61" i="5"/>
  <c r="C61" i="5"/>
  <c r="B61" i="5"/>
  <c r="AA60" i="5"/>
  <c r="Z60" i="5"/>
  <c r="Y60" i="5"/>
  <c r="X60" i="5"/>
  <c r="W60" i="5"/>
  <c r="V60" i="5"/>
  <c r="U60" i="5"/>
  <c r="T60" i="5"/>
  <c r="S60" i="5"/>
  <c r="R60" i="5"/>
  <c r="Q60" i="5"/>
  <c r="P60" i="5"/>
  <c r="O60" i="5"/>
  <c r="N60" i="5"/>
  <c r="M60" i="5"/>
  <c r="L60" i="5"/>
  <c r="K60" i="5"/>
  <c r="J60" i="5"/>
  <c r="I60" i="5"/>
  <c r="H60" i="5"/>
  <c r="G60" i="5"/>
  <c r="F60" i="5"/>
  <c r="E60" i="5"/>
  <c r="D60" i="5"/>
  <c r="C60" i="5"/>
  <c r="B60" i="5"/>
  <c r="AA59" i="5"/>
  <c r="Z59" i="5"/>
  <c r="Y59" i="5"/>
  <c r="X59" i="5"/>
  <c r="W59" i="5"/>
  <c r="V59" i="5"/>
  <c r="U59" i="5"/>
  <c r="T59" i="5"/>
  <c r="S59" i="5"/>
  <c r="R59" i="5"/>
  <c r="Q59" i="5"/>
  <c r="P59" i="5"/>
  <c r="O59" i="5"/>
  <c r="N59" i="5"/>
  <c r="M59" i="5"/>
  <c r="L59" i="5"/>
  <c r="K59" i="5"/>
  <c r="J59" i="5"/>
  <c r="I59" i="5"/>
  <c r="H59" i="5"/>
  <c r="G59" i="5"/>
  <c r="F59" i="5"/>
  <c r="E59" i="5"/>
  <c r="D59" i="5"/>
  <c r="C59" i="5"/>
  <c r="B59" i="5"/>
  <c r="AA58" i="5"/>
  <c r="Z58" i="5"/>
  <c r="Y58" i="5"/>
  <c r="X58" i="5"/>
  <c r="W58" i="5"/>
  <c r="V58" i="5"/>
  <c r="U58" i="5"/>
  <c r="T58" i="5"/>
  <c r="S58" i="5"/>
  <c r="R58" i="5"/>
  <c r="Q58" i="5"/>
  <c r="P58" i="5"/>
  <c r="O58" i="5"/>
  <c r="N58" i="5"/>
  <c r="M58" i="5"/>
  <c r="L58" i="5"/>
  <c r="K58" i="5"/>
  <c r="J58" i="5"/>
  <c r="I58" i="5"/>
  <c r="H58" i="5"/>
  <c r="G58" i="5"/>
  <c r="F58" i="5"/>
  <c r="E58" i="5"/>
  <c r="D58" i="5"/>
  <c r="C58" i="5"/>
  <c r="B58" i="5"/>
  <c r="AA57" i="5"/>
  <c r="Z57" i="5"/>
  <c r="Y57" i="5"/>
  <c r="X57" i="5"/>
  <c r="W57" i="5"/>
  <c r="V57" i="5"/>
  <c r="U57" i="5"/>
  <c r="T57" i="5"/>
  <c r="S57" i="5"/>
  <c r="R57" i="5"/>
  <c r="Q57" i="5"/>
  <c r="P57" i="5"/>
  <c r="O57" i="5"/>
  <c r="N57" i="5"/>
  <c r="M57" i="5"/>
  <c r="L57" i="5"/>
  <c r="K57" i="5"/>
  <c r="J57" i="5"/>
  <c r="I57" i="5"/>
  <c r="H57" i="5"/>
  <c r="G57" i="5"/>
  <c r="F57" i="5"/>
  <c r="E57" i="5"/>
  <c r="D57" i="5"/>
  <c r="C57" i="5"/>
  <c r="B57" i="5"/>
  <c r="AA56" i="5"/>
  <c r="Z56" i="5"/>
  <c r="Y56" i="5"/>
  <c r="X56" i="5"/>
  <c r="W56" i="5"/>
  <c r="V56" i="5"/>
  <c r="U56" i="5"/>
  <c r="T56" i="5"/>
  <c r="S56" i="5"/>
  <c r="R56" i="5"/>
  <c r="Q56" i="5"/>
  <c r="P56" i="5"/>
  <c r="O56" i="5"/>
  <c r="N56" i="5"/>
  <c r="M56" i="5"/>
  <c r="L56" i="5"/>
  <c r="K56" i="5"/>
  <c r="J56" i="5"/>
  <c r="I56" i="5"/>
  <c r="H56" i="5"/>
  <c r="G56" i="5"/>
  <c r="F56" i="5"/>
  <c r="E56" i="5"/>
  <c r="D56" i="5"/>
  <c r="C56" i="5"/>
  <c r="B56" i="5"/>
  <c r="AA55" i="5"/>
  <c r="Z55" i="5"/>
  <c r="Y55" i="5"/>
  <c r="X55" i="5"/>
  <c r="W55" i="5"/>
  <c r="V55" i="5"/>
  <c r="U55" i="5"/>
  <c r="T55" i="5"/>
  <c r="S55" i="5"/>
  <c r="R55" i="5"/>
  <c r="Q55" i="5"/>
  <c r="P55" i="5"/>
  <c r="O55" i="5"/>
  <c r="N55" i="5"/>
  <c r="M55" i="5"/>
  <c r="L55" i="5"/>
  <c r="K55" i="5"/>
  <c r="J55" i="5"/>
  <c r="I55" i="5"/>
  <c r="H55" i="5"/>
  <c r="G55" i="5"/>
  <c r="F55" i="5"/>
  <c r="E55" i="5"/>
  <c r="D55" i="5"/>
  <c r="C55" i="5"/>
  <c r="B55" i="5"/>
  <c r="AA54" i="5"/>
  <c r="Z54" i="5"/>
  <c r="Y54" i="5"/>
  <c r="X54" i="5"/>
  <c r="W54" i="5"/>
  <c r="V54" i="5"/>
  <c r="U54" i="5"/>
  <c r="T54" i="5"/>
  <c r="S54" i="5"/>
  <c r="R54" i="5"/>
  <c r="Q54" i="5"/>
  <c r="P54" i="5"/>
  <c r="O54" i="5"/>
  <c r="N54" i="5"/>
  <c r="M54" i="5"/>
  <c r="L54" i="5"/>
  <c r="K54" i="5"/>
  <c r="J54" i="5"/>
  <c r="I54" i="5"/>
  <c r="H54" i="5"/>
  <c r="G54" i="5"/>
  <c r="F54" i="5"/>
  <c r="E54" i="5"/>
  <c r="D54" i="5"/>
  <c r="C54" i="5"/>
  <c r="B54" i="5"/>
  <c r="AA53" i="5"/>
  <c r="Z53" i="5"/>
  <c r="Y53" i="5"/>
  <c r="X53" i="5"/>
  <c r="W53" i="5"/>
  <c r="V53" i="5"/>
  <c r="U53" i="5"/>
  <c r="T53" i="5"/>
  <c r="S53" i="5"/>
  <c r="R53" i="5"/>
  <c r="Q53" i="5"/>
  <c r="P53" i="5"/>
  <c r="O53" i="5"/>
  <c r="N53" i="5"/>
  <c r="M53" i="5"/>
  <c r="L53" i="5"/>
  <c r="K53" i="5"/>
  <c r="J53" i="5"/>
  <c r="I53" i="5"/>
  <c r="H53" i="5"/>
  <c r="G53" i="5"/>
  <c r="F53" i="5"/>
  <c r="E53" i="5"/>
  <c r="D53" i="5"/>
  <c r="C53" i="5"/>
  <c r="B53" i="5"/>
  <c r="AC35" i="5"/>
  <c r="AB35" i="5"/>
  <c r="AA35" i="5"/>
  <c r="Z35" i="5"/>
  <c r="Y35" i="5"/>
  <c r="X35" i="5"/>
  <c r="W35" i="5"/>
  <c r="V35" i="5"/>
  <c r="U35" i="5"/>
  <c r="T35" i="5"/>
  <c r="S35" i="5"/>
  <c r="R35" i="5"/>
  <c r="Q35" i="5"/>
  <c r="P35" i="5"/>
  <c r="O35" i="5"/>
  <c r="N35" i="5"/>
  <c r="M35" i="5"/>
  <c r="L35" i="5"/>
  <c r="K35" i="5"/>
  <c r="J35" i="5"/>
  <c r="I35" i="5"/>
  <c r="H35" i="5"/>
  <c r="G35" i="5"/>
  <c r="F35" i="5"/>
  <c r="E35" i="5"/>
  <c r="D35" i="5"/>
  <c r="C35" i="5"/>
  <c r="B35"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C33" i="5"/>
  <c r="AB33" i="5"/>
  <c r="AA33" i="5"/>
  <c r="Z33" i="5"/>
  <c r="Y33" i="5"/>
  <c r="X33" i="5"/>
  <c r="W33" i="5"/>
  <c r="V33" i="5"/>
  <c r="U33" i="5"/>
  <c r="T33" i="5"/>
  <c r="S33" i="5"/>
  <c r="R33" i="5"/>
  <c r="Q33" i="5"/>
  <c r="P33" i="5"/>
  <c r="O33" i="5"/>
  <c r="N33" i="5"/>
  <c r="M33" i="5"/>
  <c r="L33" i="5"/>
  <c r="K33" i="5"/>
  <c r="J33" i="5"/>
  <c r="I33" i="5"/>
  <c r="H33" i="5"/>
  <c r="G33" i="5"/>
  <c r="F33" i="5"/>
  <c r="E33" i="5"/>
  <c r="D33" i="5"/>
  <c r="C33" i="5"/>
  <c r="B33" i="5"/>
  <c r="AC32" i="5"/>
  <c r="AB32" i="5"/>
  <c r="AA32" i="5"/>
  <c r="Z32" i="5"/>
  <c r="Y32" i="5"/>
  <c r="X32" i="5"/>
  <c r="W32" i="5"/>
  <c r="V32" i="5"/>
  <c r="U32" i="5"/>
  <c r="T32" i="5"/>
  <c r="S32" i="5"/>
  <c r="R32" i="5"/>
  <c r="Q32" i="5"/>
  <c r="P32" i="5"/>
  <c r="O32" i="5"/>
  <c r="N32" i="5"/>
  <c r="M32" i="5"/>
  <c r="L32" i="5"/>
  <c r="K32" i="5"/>
  <c r="J32" i="5"/>
  <c r="I32" i="5"/>
  <c r="H32" i="5"/>
  <c r="G32" i="5"/>
  <c r="F32" i="5"/>
  <c r="E32" i="5"/>
  <c r="D32" i="5"/>
  <c r="C32" i="5"/>
  <c r="B32" i="5"/>
  <c r="AC31" i="5"/>
  <c r="AB31" i="5"/>
  <c r="AA31" i="5"/>
  <c r="Z31" i="5"/>
  <c r="Y31" i="5"/>
  <c r="X31" i="5"/>
  <c r="W31" i="5"/>
  <c r="V31" i="5"/>
  <c r="U31" i="5"/>
  <c r="T31" i="5"/>
  <c r="S31" i="5"/>
  <c r="R31" i="5"/>
  <c r="Q31" i="5"/>
  <c r="P31" i="5"/>
  <c r="O31" i="5"/>
  <c r="N31" i="5"/>
  <c r="M31" i="5"/>
  <c r="L31" i="5"/>
  <c r="K31" i="5"/>
  <c r="J31" i="5"/>
  <c r="I31" i="5"/>
  <c r="H31" i="5"/>
  <c r="G31" i="5"/>
  <c r="F31" i="5"/>
  <c r="E31" i="5"/>
  <c r="D31" i="5"/>
  <c r="C31" i="5"/>
  <c r="B31" i="5"/>
  <c r="AC30" i="5"/>
  <c r="AB30" i="5"/>
  <c r="AA30" i="5"/>
  <c r="Z30" i="5"/>
  <c r="Y30" i="5"/>
  <c r="X30" i="5"/>
  <c r="W30" i="5"/>
  <c r="V30" i="5"/>
  <c r="U30" i="5"/>
  <c r="T30" i="5"/>
  <c r="S30" i="5"/>
  <c r="R30" i="5"/>
  <c r="Q30" i="5"/>
  <c r="P30" i="5"/>
  <c r="O30" i="5"/>
  <c r="N30" i="5"/>
  <c r="M30" i="5"/>
  <c r="L30" i="5"/>
  <c r="K30" i="5"/>
  <c r="J30" i="5"/>
  <c r="I30" i="5"/>
  <c r="H30" i="5"/>
  <c r="G30" i="5"/>
  <c r="F30" i="5"/>
  <c r="E30" i="5"/>
  <c r="D30" i="5"/>
  <c r="C30" i="5"/>
  <c r="B30" i="5"/>
  <c r="AC29" i="5"/>
  <c r="AB29" i="5"/>
  <c r="AA29" i="5"/>
  <c r="Z29" i="5"/>
  <c r="Y29" i="5"/>
  <c r="X29" i="5"/>
  <c r="W29" i="5"/>
  <c r="V29" i="5"/>
  <c r="U29" i="5"/>
  <c r="T29" i="5"/>
  <c r="S29" i="5"/>
  <c r="R29" i="5"/>
  <c r="Q29" i="5"/>
  <c r="P29" i="5"/>
  <c r="O29" i="5"/>
  <c r="N29" i="5"/>
  <c r="M29" i="5"/>
  <c r="L29" i="5"/>
  <c r="K29" i="5"/>
  <c r="J29" i="5"/>
  <c r="I29" i="5"/>
  <c r="H29" i="5"/>
  <c r="G29" i="5"/>
  <c r="F29" i="5"/>
  <c r="E29" i="5"/>
  <c r="D29" i="5"/>
  <c r="C29" i="5"/>
  <c r="B29" i="5"/>
  <c r="AC28" i="5"/>
  <c r="AB28" i="5"/>
  <c r="AA28" i="5"/>
  <c r="Z28" i="5"/>
  <c r="Y28" i="5"/>
  <c r="X28" i="5"/>
  <c r="W28" i="5"/>
  <c r="V28" i="5"/>
  <c r="U28" i="5"/>
  <c r="T28" i="5"/>
  <c r="S28" i="5"/>
  <c r="R28" i="5"/>
  <c r="Q28" i="5"/>
  <c r="P28" i="5"/>
  <c r="O28" i="5"/>
  <c r="N28" i="5"/>
  <c r="M28" i="5"/>
  <c r="L28" i="5"/>
  <c r="K28" i="5"/>
  <c r="J28" i="5"/>
  <c r="I28" i="5"/>
  <c r="H28" i="5"/>
  <c r="G28" i="5"/>
  <c r="F28" i="5"/>
  <c r="E28" i="5"/>
  <c r="D28" i="5"/>
  <c r="C28" i="5"/>
  <c r="B28" i="5"/>
  <c r="AC27" i="5"/>
  <c r="AB27" i="5"/>
  <c r="AA27" i="5"/>
  <c r="Z27" i="5"/>
  <c r="Y27" i="5"/>
  <c r="X27" i="5"/>
  <c r="W27" i="5"/>
  <c r="V27" i="5"/>
  <c r="U27" i="5"/>
  <c r="T27" i="5"/>
  <c r="S27" i="5"/>
  <c r="R27" i="5"/>
  <c r="Q27" i="5"/>
  <c r="P27" i="5"/>
  <c r="O27" i="5"/>
  <c r="N27" i="5"/>
  <c r="M27" i="5"/>
  <c r="L27" i="5"/>
  <c r="K27" i="5"/>
  <c r="J27" i="5"/>
  <c r="I27" i="5"/>
  <c r="H27" i="5"/>
  <c r="G27" i="5"/>
  <c r="F27" i="5"/>
  <c r="E27" i="5"/>
  <c r="D27" i="5"/>
  <c r="C27" i="5"/>
  <c r="B27" i="5"/>
  <c r="AC26" i="5"/>
  <c r="AB26" i="5"/>
  <c r="AA26" i="5"/>
  <c r="Z26" i="5"/>
  <c r="Y26" i="5"/>
  <c r="X26" i="5"/>
  <c r="W26" i="5"/>
  <c r="V26" i="5"/>
  <c r="U26" i="5"/>
  <c r="T26" i="5"/>
  <c r="S26" i="5"/>
  <c r="R26" i="5"/>
  <c r="Q26" i="5"/>
  <c r="P26" i="5"/>
  <c r="O26" i="5"/>
  <c r="N26" i="5"/>
  <c r="M26" i="5"/>
  <c r="L26" i="5"/>
  <c r="K26" i="5"/>
  <c r="J26" i="5"/>
  <c r="I26" i="5"/>
  <c r="H26" i="5"/>
  <c r="G26" i="5"/>
  <c r="F26" i="5"/>
  <c r="E26" i="5"/>
  <c r="D26" i="5"/>
  <c r="C26" i="5"/>
  <c r="B26" i="5"/>
  <c r="AC25" i="5"/>
  <c r="AB25" i="5"/>
  <c r="AA25" i="5"/>
  <c r="Z25" i="5"/>
  <c r="Y25" i="5"/>
  <c r="X25" i="5"/>
  <c r="W25" i="5"/>
  <c r="V25" i="5"/>
  <c r="U25" i="5"/>
  <c r="T25" i="5"/>
  <c r="S25" i="5"/>
  <c r="R25" i="5"/>
  <c r="Q25" i="5"/>
  <c r="P25" i="5"/>
  <c r="O25" i="5"/>
  <c r="N25" i="5"/>
  <c r="M25" i="5"/>
  <c r="L25" i="5"/>
  <c r="K25" i="5"/>
  <c r="J25" i="5"/>
  <c r="I25" i="5"/>
  <c r="H25" i="5"/>
  <c r="G25" i="5"/>
  <c r="F25" i="5"/>
  <c r="E25" i="5"/>
  <c r="D25" i="5"/>
  <c r="C25" i="5"/>
  <c r="B25" i="5"/>
  <c r="AC24" i="5"/>
  <c r="AB24" i="5"/>
  <c r="AA24" i="5"/>
  <c r="Z24" i="5"/>
  <c r="Y24" i="5"/>
  <c r="X24" i="5"/>
  <c r="W24" i="5"/>
  <c r="V24" i="5"/>
  <c r="U24" i="5"/>
  <c r="T24" i="5"/>
  <c r="S24" i="5"/>
  <c r="R24" i="5"/>
  <c r="Q24" i="5"/>
  <c r="P24" i="5"/>
  <c r="O24" i="5"/>
  <c r="N24" i="5"/>
  <c r="M24" i="5"/>
  <c r="L24" i="5"/>
  <c r="K24" i="5"/>
  <c r="J24" i="5"/>
  <c r="I24" i="5"/>
  <c r="H24" i="5"/>
  <c r="G24" i="5"/>
  <c r="F24" i="5"/>
  <c r="E24" i="5"/>
  <c r="D24" i="5"/>
  <c r="C24" i="5"/>
  <c r="B24" i="5"/>
  <c r="AC23" i="5"/>
  <c r="AB23" i="5"/>
  <c r="AA23" i="5"/>
  <c r="Z23" i="5"/>
  <c r="Y23" i="5"/>
  <c r="X23" i="5"/>
  <c r="W23" i="5"/>
  <c r="V23" i="5"/>
  <c r="U23" i="5"/>
  <c r="T23" i="5"/>
  <c r="S23" i="5"/>
  <c r="R23" i="5"/>
  <c r="Q23" i="5"/>
  <c r="P23" i="5"/>
  <c r="O23" i="5"/>
  <c r="N23" i="5"/>
  <c r="M23" i="5"/>
  <c r="L23" i="5"/>
  <c r="K23" i="5"/>
  <c r="J23" i="5"/>
  <c r="I23" i="5"/>
  <c r="H23" i="5"/>
  <c r="G23" i="5"/>
  <c r="F23" i="5"/>
  <c r="E23" i="5"/>
  <c r="D23" i="5"/>
  <c r="C23" i="5"/>
  <c r="B23" i="5"/>
  <c r="AC22" i="5"/>
  <c r="AB22" i="5"/>
  <c r="AA22" i="5"/>
  <c r="Z22" i="5"/>
  <c r="Y22" i="5"/>
  <c r="X22" i="5"/>
  <c r="W22" i="5"/>
  <c r="V22" i="5"/>
  <c r="U22" i="5"/>
  <c r="T22" i="5"/>
  <c r="S22" i="5"/>
  <c r="R22" i="5"/>
  <c r="Q22" i="5"/>
  <c r="P22" i="5"/>
  <c r="O22" i="5"/>
  <c r="N22" i="5"/>
  <c r="M22" i="5"/>
  <c r="L22" i="5"/>
  <c r="K22" i="5"/>
  <c r="J22" i="5"/>
  <c r="I22" i="5"/>
  <c r="H22" i="5"/>
  <c r="G22" i="5"/>
  <c r="F22" i="5"/>
  <c r="E22" i="5"/>
  <c r="D22" i="5"/>
  <c r="C22" i="5"/>
  <c r="B22" i="5"/>
  <c r="AC21" i="5"/>
  <c r="AB21" i="5"/>
  <c r="AA21" i="5"/>
  <c r="Z21" i="5"/>
  <c r="Y21" i="5"/>
  <c r="X21" i="5"/>
  <c r="W21" i="5"/>
  <c r="V21" i="5"/>
  <c r="U21" i="5"/>
  <c r="T21" i="5"/>
  <c r="S21" i="5"/>
  <c r="R21" i="5"/>
  <c r="Q21" i="5"/>
  <c r="P21" i="5"/>
  <c r="O21" i="5"/>
  <c r="N21" i="5"/>
  <c r="M21" i="5"/>
  <c r="L21" i="5"/>
  <c r="K21" i="5"/>
  <c r="J21" i="5"/>
  <c r="I21" i="5"/>
  <c r="H21" i="5"/>
  <c r="G21" i="5"/>
  <c r="F21" i="5"/>
  <c r="E21" i="5"/>
  <c r="D21" i="5"/>
  <c r="C21" i="5"/>
  <c r="B21" i="5"/>
  <c r="AC20" i="5"/>
  <c r="AB20" i="5"/>
  <c r="AA20" i="5"/>
  <c r="Z20" i="5"/>
  <c r="Y20" i="5"/>
  <c r="X20" i="5"/>
  <c r="W20" i="5"/>
  <c r="V20" i="5"/>
  <c r="U20" i="5"/>
  <c r="T20" i="5"/>
  <c r="S20" i="5"/>
  <c r="R20" i="5"/>
  <c r="Q20" i="5"/>
  <c r="P20" i="5"/>
  <c r="O20" i="5"/>
  <c r="N20" i="5"/>
  <c r="M20" i="5"/>
  <c r="L20" i="5"/>
  <c r="K20" i="5"/>
  <c r="J20" i="5"/>
  <c r="I20" i="5"/>
  <c r="H20" i="5"/>
  <c r="G20" i="5"/>
  <c r="F20" i="5"/>
  <c r="E20" i="5"/>
  <c r="D20" i="5"/>
  <c r="C20" i="5"/>
  <c r="B20" i="5"/>
  <c r="AC19" i="5"/>
  <c r="AB19" i="5"/>
  <c r="AA19" i="5"/>
  <c r="Z19" i="5"/>
  <c r="Y19" i="5"/>
  <c r="X19" i="5"/>
  <c r="W19" i="5"/>
  <c r="V19" i="5"/>
  <c r="U19" i="5"/>
  <c r="T19" i="5"/>
  <c r="S19" i="5"/>
  <c r="R19" i="5"/>
  <c r="Q19" i="5"/>
  <c r="P19" i="5"/>
  <c r="O19" i="5"/>
  <c r="N19" i="5"/>
  <c r="M19" i="5"/>
  <c r="L19" i="5"/>
  <c r="K19" i="5"/>
  <c r="J19" i="5"/>
  <c r="I19" i="5"/>
  <c r="H19" i="5"/>
  <c r="G19" i="5"/>
  <c r="F19" i="5"/>
  <c r="E19" i="5"/>
  <c r="D19" i="5"/>
  <c r="C19" i="5"/>
  <c r="B19" i="5"/>
  <c r="AC18" i="5"/>
  <c r="AB18" i="5"/>
  <c r="AA18" i="5"/>
  <c r="Z18" i="5"/>
  <c r="Y18" i="5"/>
  <c r="X18" i="5"/>
  <c r="W18" i="5"/>
  <c r="V18" i="5"/>
  <c r="U18" i="5"/>
  <c r="T18" i="5"/>
  <c r="S18" i="5"/>
  <c r="R18" i="5"/>
  <c r="Q18" i="5"/>
  <c r="P18" i="5"/>
  <c r="O18" i="5"/>
  <c r="N18" i="5"/>
  <c r="M18" i="5"/>
  <c r="L18" i="5"/>
  <c r="K18" i="5"/>
  <c r="J18" i="5"/>
  <c r="I18" i="5"/>
  <c r="H18" i="5"/>
  <c r="G18" i="5"/>
  <c r="F18" i="5"/>
  <c r="E18" i="5"/>
  <c r="D18" i="5"/>
  <c r="C18" i="5"/>
  <c r="B18" i="5"/>
  <c r="AC17" i="5"/>
  <c r="AB17" i="5"/>
  <c r="AA17" i="5"/>
  <c r="Z17" i="5"/>
  <c r="Y17" i="5"/>
  <c r="X17" i="5"/>
  <c r="W17" i="5"/>
  <c r="V17" i="5"/>
  <c r="U17" i="5"/>
  <c r="T17" i="5"/>
  <c r="S17" i="5"/>
  <c r="R17" i="5"/>
  <c r="Q17" i="5"/>
  <c r="P17" i="5"/>
  <c r="O17" i="5"/>
  <c r="N17" i="5"/>
  <c r="M17" i="5"/>
  <c r="L17" i="5"/>
  <c r="K17" i="5"/>
  <c r="J17" i="5"/>
  <c r="I17" i="5"/>
  <c r="H17" i="5"/>
  <c r="G17" i="5"/>
  <c r="F17" i="5"/>
  <c r="E17" i="5"/>
  <c r="D17" i="5"/>
  <c r="C17" i="5"/>
  <c r="B17" i="5"/>
  <c r="AC16" i="5"/>
  <c r="AB16" i="5"/>
  <c r="AA16" i="5"/>
  <c r="Z16" i="5"/>
  <c r="Y16" i="5"/>
  <c r="X16" i="5"/>
  <c r="W16" i="5"/>
  <c r="V16" i="5"/>
  <c r="U16" i="5"/>
  <c r="T16" i="5"/>
  <c r="S16" i="5"/>
  <c r="R16" i="5"/>
  <c r="Q16" i="5"/>
  <c r="P16" i="5"/>
  <c r="O16" i="5"/>
  <c r="N16" i="5"/>
  <c r="M16" i="5"/>
  <c r="L16" i="5"/>
  <c r="K16" i="5"/>
  <c r="J16" i="5"/>
  <c r="I16" i="5"/>
  <c r="H16" i="5"/>
  <c r="G16" i="5"/>
  <c r="F16" i="5"/>
  <c r="E16" i="5"/>
  <c r="D16" i="5"/>
  <c r="C16" i="5"/>
  <c r="B16" i="5"/>
  <c r="AC15" i="5"/>
  <c r="AB15" i="5"/>
  <c r="AA15" i="5"/>
  <c r="Z15" i="5"/>
  <c r="Y15" i="5"/>
  <c r="X15" i="5"/>
  <c r="W15" i="5"/>
  <c r="V15" i="5"/>
  <c r="U15" i="5"/>
  <c r="T15" i="5"/>
  <c r="S15" i="5"/>
  <c r="R15" i="5"/>
  <c r="Q15" i="5"/>
  <c r="P15" i="5"/>
  <c r="O15" i="5"/>
  <c r="N15" i="5"/>
  <c r="M15" i="5"/>
  <c r="L15" i="5"/>
  <c r="K15" i="5"/>
  <c r="J15" i="5"/>
  <c r="I15" i="5"/>
  <c r="H15" i="5"/>
  <c r="G15" i="5"/>
  <c r="F15" i="5"/>
  <c r="E15" i="5"/>
  <c r="D15" i="5"/>
  <c r="C15" i="5"/>
  <c r="B15" i="5"/>
  <c r="AC14" i="5"/>
  <c r="AB14" i="5"/>
  <c r="AA14" i="5"/>
  <c r="Z14" i="5"/>
  <c r="Y14" i="5"/>
  <c r="X14" i="5"/>
  <c r="W14" i="5"/>
  <c r="V14" i="5"/>
  <c r="U14" i="5"/>
  <c r="T14" i="5"/>
  <c r="S14" i="5"/>
  <c r="R14" i="5"/>
  <c r="Q14" i="5"/>
  <c r="P14" i="5"/>
  <c r="O14" i="5"/>
  <c r="N14" i="5"/>
  <c r="M14" i="5"/>
  <c r="L14" i="5"/>
  <c r="K14" i="5"/>
  <c r="J14" i="5"/>
  <c r="I14" i="5"/>
  <c r="H14" i="5"/>
  <c r="G14" i="5"/>
  <c r="F14" i="5"/>
  <c r="E14" i="5"/>
  <c r="D14" i="5"/>
  <c r="C14" i="5"/>
  <c r="B14" i="5"/>
  <c r="AC13" i="5"/>
  <c r="AB13" i="5"/>
  <c r="AA13" i="5"/>
  <c r="Z13" i="5"/>
  <c r="Y13" i="5"/>
  <c r="X13" i="5"/>
  <c r="W13" i="5"/>
  <c r="V13" i="5"/>
  <c r="U13" i="5"/>
  <c r="T13" i="5"/>
  <c r="S13" i="5"/>
  <c r="R13" i="5"/>
  <c r="Q13" i="5"/>
  <c r="P13" i="5"/>
  <c r="O13" i="5"/>
  <c r="N13" i="5"/>
  <c r="M13" i="5"/>
  <c r="L13" i="5"/>
  <c r="K13" i="5"/>
  <c r="J13" i="5"/>
  <c r="I13" i="5"/>
  <c r="H13" i="5"/>
  <c r="G13" i="5"/>
  <c r="F13" i="5"/>
  <c r="E13" i="5"/>
  <c r="D13" i="5"/>
  <c r="C13" i="5"/>
  <c r="B13"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B12" i="5"/>
  <c r="AC11" i="5"/>
  <c r="AB11" i="5"/>
  <c r="AA11" i="5"/>
  <c r="Z11" i="5"/>
  <c r="Y11" i="5"/>
  <c r="X11" i="5"/>
  <c r="W11" i="5"/>
  <c r="V11" i="5"/>
  <c r="U11" i="5"/>
  <c r="T11" i="5"/>
  <c r="S11" i="5"/>
  <c r="R11" i="5"/>
  <c r="Q11" i="5"/>
  <c r="P11" i="5"/>
  <c r="O11" i="5"/>
  <c r="N11" i="5"/>
  <c r="M11" i="5"/>
  <c r="L11" i="5"/>
  <c r="K11" i="5"/>
  <c r="J11" i="5"/>
  <c r="I11" i="5"/>
  <c r="H11" i="5"/>
  <c r="G11" i="5"/>
  <c r="F11" i="5"/>
  <c r="E11" i="5"/>
  <c r="D11" i="5"/>
  <c r="C11" i="5"/>
  <c r="B11"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B10" i="5"/>
  <c r="AC9" i="5"/>
  <c r="AB9" i="5"/>
  <c r="AA9" i="5"/>
  <c r="Z9" i="5"/>
  <c r="Y9" i="5"/>
  <c r="X9" i="5"/>
  <c r="W9" i="5"/>
  <c r="V9" i="5"/>
  <c r="U9" i="5"/>
  <c r="T9" i="5"/>
  <c r="S9" i="5"/>
  <c r="R9" i="5"/>
  <c r="Q9" i="5"/>
  <c r="P9" i="5"/>
  <c r="O9" i="5"/>
  <c r="N9" i="5"/>
  <c r="M9" i="5"/>
  <c r="L9" i="5"/>
  <c r="K9" i="5"/>
  <c r="J9" i="5"/>
  <c r="I9" i="5"/>
  <c r="H9" i="5"/>
  <c r="G9" i="5"/>
  <c r="F9" i="5"/>
  <c r="E9" i="5"/>
  <c r="D9" i="5"/>
  <c r="C9" i="5"/>
  <c r="B9" i="5"/>
  <c r="AC8" i="5"/>
  <c r="AB8" i="5"/>
  <c r="AA8" i="5"/>
  <c r="Z8" i="5"/>
  <c r="Y8" i="5"/>
  <c r="X8" i="5"/>
  <c r="W8" i="5"/>
  <c r="V8" i="5"/>
  <c r="U8" i="5"/>
  <c r="T8" i="5"/>
  <c r="S8" i="5"/>
  <c r="R8" i="5"/>
  <c r="Q8" i="5"/>
  <c r="P8" i="5"/>
  <c r="O8" i="5"/>
  <c r="N8" i="5"/>
  <c r="M8" i="5"/>
  <c r="L8" i="5"/>
  <c r="K8" i="5"/>
  <c r="J8" i="5"/>
  <c r="I8" i="5"/>
  <c r="H8" i="5"/>
  <c r="G8" i="5"/>
  <c r="F8" i="5"/>
  <c r="E8" i="5"/>
  <c r="D8" i="5"/>
  <c r="C8" i="5"/>
  <c r="B8" i="5"/>
  <c r="AC7" i="5"/>
  <c r="AB7" i="5"/>
  <c r="AA7" i="5"/>
  <c r="Z7" i="5"/>
  <c r="Y7" i="5"/>
  <c r="X7" i="5"/>
  <c r="W7" i="5"/>
  <c r="V7" i="5"/>
  <c r="U7" i="5"/>
  <c r="T7" i="5"/>
  <c r="S7" i="5"/>
  <c r="R7" i="5"/>
  <c r="Q7" i="5"/>
  <c r="P7" i="5"/>
  <c r="O7" i="5"/>
  <c r="N7" i="5"/>
  <c r="M7" i="5"/>
  <c r="L7" i="5"/>
  <c r="K7" i="5"/>
  <c r="J7" i="5"/>
  <c r="I7" i="5"/>
  <c r="H7" i="5"/>
  <c r="G7" i="5"/>
  <c r="F7" i="5"/>
  <c r="E7" i="5"/>
  <c r="D7" i="5"/>
  <c r="C7" i="5"/>
  <c r="B7" i="5"/>
  <c r="AC6" i="5"/>
  <c r="AB6" i="5"/>
  <c r="AA6" i="5"/>
  <c r="Z6" i="5"/>
  <c r="Y6" i="5"/>
  <c r="X6" i="5"/>
  <c r="W6" i="5"/>
  <c r="V6" i="5"/>
  <c r="U6" i="5"/>
  <c r="T6" i="5"/>
  <c r="S6" i="5"/>
  <c r="R6" i="5"/>
  <c r="Q6" i="5"/>
  <c r="P6" i="5"/>
  <c r="O6" i="5"/>
  <c r="N6" i="5"/>
  <c r="M6" i="5"/>
  <c r="L6" i="5"/>
  <c r="K6" i="5"/>
  <c r="J6" i="5"/>
  <c r="I6" i="5"/>
  <c r="H6" i="5"/>
  <c r="G6" i="5"/>
  <c r="F6" i="5"/>
  <c r="E6" i="5"/>
  <c r="D6" i="5"/>
  <c r="C6" i="5"/>
  <c r="B6" i="5"/>
  <c r="G6" i="6" l="1"/>
  <c r="F9" i="6"/>
  <c r="G10" i="6"/>
  <c r="F13" i="6"/>
  <c r="G14" i="6"/>
  <c r="F17" i="6"/>
  <c r="G18" i="6"/>
  <c r="F21" i="6"/>
  <c r="G22" i="6"/>
  <c r="F25" i="6"/>
  <c r="G26" i="6"/>
  <c r="F29" i="6"/>
  <c r="G30" i="6"/>
  <c r="F33" i="6"/>
  <c r="G34" i="6"/>
  <c r="F37" i="6"/>
  <c r="G38" i="6"/>
  <c r="F41" i="6"/>
  <c r="G42" i="6"/>
  <c r="G46" i="6"/>
  <c r="G50" i="6"/>
  <c r="E56" i="6"/>
  <c r="F5" i="6"/>
  <c r="E9" i="6"/>
  <c r="E13" i="6"/>
  <c r="E17" i="6"/>
  <c r="E21" i="6"/>
  <c r="E25" i="6"/>
  <c r="E29" i="6"/>
  <c r="E33" i="6"/>
  <c r="E37" i="6"/>
  <c r="E41" i="6"/>
  <c r="T10" i="1"/>
  <c r="G7" i="6"/>
  <c r="G11" i="6"/>
  <c r="G15" i="6"/>
  <c r="G19" i="6"/>
  <c r="G23" i="6"/>
  <c r="G27" i="6"/>
  <c r="G31" i="6"/>
  <c r="G35" i="6"/>
  <c r="G39" i="6"/>
  <c r="G43" i="6"/>
  <c r="G47" i="6"/>
  <c r="G51" i="6"/>
  <c r="G55" i="6"/>
  <c r="F7" i="6"/>
  <c r="G8" i="6"/>
  <c r="F11" i="6"/>
  <c r="G12" i="6"/>
  <c r="F15" i="6"/>
  <c r="G16" i="6"/>
  <c r="F19" i="6"/>
  <c r="G20" i="6"/>
  <c r="F23" i="6"/>
  <c r="G24" i="6"/>
  <c r="F27" i="6"/>
  <c r="G28" i="6"/>
  <c r="F31" i="6"/>
  <c r="G32" i="6"/>
  <c r="F35" i="6"/>
  <c r="G36" i="6"/>
  <c r="F39" i="6"/>
  <c r="G40" i="6"/>
  <c r="F43" i="6"/>
  <c r="G44" i="6"/>
  <c r="F47" i="6"/>
  <c r="G48" i="6"/>
  <c r="F51" i="6"/>
  <c r="G52" i="6"/>
  <c r="F55" i="6"/>
  <c r="G5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yang</author>
  </authors>
  <commentList>
    <comment ref="F3" authorId="0" shapeId="0" xr:uid="{00000000-0006-0000-0000-000001000000}">
      <text>
        <r>
          <rPr>
            <b/>
            <sz val="9"/>
            <color indexed="81"/>
            <rFont val="細明體"/>
            <family val="3"/>
            <charset val="136"/>
          </rPr>
          <t xml:space="preserve">上年度年終獎金
(於本年度發放)
</t>
        </r>
      </text>
    </comment>
    <comment ref="G5" authorId="0" shapeId="0" xr:uid="{00000000-0006-0000-0000-000002000000}">
      <text>
        <r>
          <rPr>
            <b/>
            <sz val="9"/>
            <color indexed="81"/>
            <rFont val="細明體"/>
            <family val="3"/>
            <charset val="136"/>
          </rPr>
          <t>每人</t>
        </r>
        <r>
          <rPr>
            <b/>
            <sz val="9"/>
            <color indexed="81"/>
            <rFont val="Tahoma"/>
            <family val="2"/>
          </rPr>
          <t>2400/</t>
        </r>
        <r>
          <rPr>
            <b/>
            <sz val="9"/>
            <color indexed="81"/>
            <rFont val="細明體"/>
            <family val="3"/>
            <charset val="136"/>
          </rPr>
          <t>月
伙食費免稅</t>
        </r>
      </text>
    </comment>
    <comment ref="G6" authorId="0" shapeId="0" xr:uid="{00000000-0006-0000-0000-000003000000}">
      <text>
        <r>
          <rPr>
            <b/>
            <sz val="9"/>
            <color indexed="81"/>
            <rFont val="細明體"/>
            <family val="3"/>
            <charset val="136"/>
          </rPr>
          <t>請留意平日加班46h免稅,超出部分屬應稅。
假日加班屬免稅。
(請附上加班記錄表)</t>
        </r>
      </text>
    </comment>
    <comment ref="G7" authorId="0" shapeId="0" xr:uid="{00000000-0006-0000-0000-000004000000}">
      <text>
        <r>
          <rPr>
            <b/>
            <sz val="9"/>
            <color indexed="81"/>
            <rFont val="細明體"/>
            <family val="3"/>
            <charset val="136"/>
          </rPr>
          <t>代扣員工應負擔
(查勞保表)</t>
        </r>
      </text>
    </comment>
    <comment ref="G8" authorId="0" shapeId="0" xr:uid="{00000000-0006-0000-0000-000005000000}">
      <text>
        <r>
          <rPr>
            <b/>
            <sz val="9"/>
            <color indexed="81"/>
            <rFont val="細明體"/>
            <family val="3"/>
            <charset val="136"/>
          </rPr>
          <t xml:space="preserve">代扣員工應負擔
</t>
        </r>
        <r>
          <rPr>
            <b/>
            <sz val="9"/>
            <color indexed="81"/>
            <rFont val="Tahoma"/>
            <family val="2"/>
          </rPr>
          <t>(</t>
        </r>
        <r>
          <rPr>
            <b/>
            <sz val="9"/>
            <color indexed="81"/>
            <rFont val="細明體"/>
            <family val="3"/>
            <charset val="136"/>
          </rPr>
          <t>查勞保表</t>
        </r>
        <r>
          <rPr>
            <b/>
            <sz val="9"/>
            <color indexed="81"/>
            <rFont val="Tahoma"/>
            <family val="2"/>
          </rPr>
          <t>)</t>
        </r>
      </text>
    </comment>
  </commentList>
</comments>
</file>

<file path=xl/sharedStrings.xml><?xml version="1.0" encoding="utf-8"?>
<sst xmlns="http://schemas.openxmlformats.org/spreadsheetml/2006/main" count="357" uniqueCount="178">
  <si>
    <t>編號</t>
    <phoneticPr fontId="1" type="noConversion"/>
  </si>
  <si>
    <t>扶養數</t>
    <phoneticPr fontId="1" type="noConversion"/>
  </si>
  <si>
    <t>二月</t>
  </si>
  <si>
    <t>三月</t>
  </si>
  <si>
    <t>四月</t>
  </si>
  <si>
    <t>五月</t>
  </si>
  <si>
    <t>六月</t>
  </si>
  <si>
    <t>七月</t>
  </si>
  <si>
    <t>八月</t>
  </si>
  <si>
    <t>九月</t>
  </si>
  <si>
    <t>十月</t>
  </si>
  <si>
    <t>十一月</t>
  </si>
  <si>
    <t>十二月</t>
  </si>
  <si>
    <t>伙食費</t>
    <phoneticPr fontId="1" type="noConversion"/>
  </si>
  <si>
    <t>加班費</t>
    <phoneticPr fontId="1" type="noConversion"/>
  </si>
  <si>
    <t>月份</t>
    <phoneticPr fontId="1" type="noConversion"/>
  </si>
  <si>
    <t>一月</t>
    <phoneticPr fontId="1" type="noConversion"/>
  </si>
  <si>
    <t>合計</t>
    <phoneticPr fontId="1" type="noConversion"/>
  </si>
  <si>
    <t>姓名</t>
    <phoneticPr fontId="1" type="noConversion"/>
  </si>
  <si>
    <t>身分證字號</t>
    <phoneticPr fontId="1" type="noConversion"/>
  </si>
  <si>
    <t>戶籍地址(鄰里)</t>
    <phoneticPr fontId="1" type="noConversion"/>
  </si>
  <si>
    <r>
      <t>***注意：固定薪資</t>
    </r>
    <r>
      <rPr>
        <b/>
        <sz val="12"/>
        <color indexed="10"/>
        <rFont val="新細明體"/>
        <family val="1"/>
        <charset val="136"/>
      </rPr>
      <t>按所得扣繳稅額表</t>
    </r>
    <r>
      <rPr>
        <sz val="12"/>
        <color indexed="10"/>
        <rFont val="新細明體"/>
        <family val="1"/>
        <charset val="136"/>
      </rPr>
      <t>扣繳或可扣繳5%；非固定薪資一律代扣5% 。</t>
    </r>
    <phoneticPr fontId="1" type="noConversion"/>
  </si>
  <si>
    <t>薪資          扶養人數</t>
    <phoneticPr fontId="1" type="noConversion"/>
  </si>
  <si>
    <t>69,501~70,000</t>
  </si>
  <si>
    <t>70,001~70,500</t>
  </si>
  <si>
    <t>70,501~71,000</t>
  </si>
  <si>
    <t>71,001~71,500</t>
  </si>
  <si>
    <t>71,501~72,000</t>
  </si>
  <si>
    <t>72,001~72,500</t>
  </si>
  <si>
    <t>72,501~73,000</t>
  </si>
  <si>
    <t>73,001~73,500</t>
  </si>
  <si>
    <t>73,501~74,000</t>
  </si>
  <si>
    <t>74,001~74,500</t>
  </si>
  <si>
    <t>74,501~75,000</t>
  </si>
  <si>
    <t>75,001~75,500</t>
  </si>
  <si>
    <t>75,501~76,000</t>
  </si>
  <si>
    <t>76,001~76,500</t>
  </si>
  <si>
    <t>76,501~77,000</t>
  </si>
  <si>
    <t>77,001~77,500</t>
  </si>
  <si>
    <t>77,501~78,000</t>
  </si>
  <si>
    <t>78,001~78,500</t>
  </si>
  <si>
    <t>78,501~79,000</t>
  </si>
  <si>
    <t>79,001~79,500</t>
  </si>
  <si>
    <t>79,501~80,000</t>
  </si>
  <si>
    <t>80,001~80,500</t>
  </si>
  <si>
    <t>80,501~81,000</t>
  </si>
  <si>
    <t>81,001~81,500</t>
  </si>
  <si>
    <t>81,501~82,000</t>
  </si>
  <si>
    <t>82,001~82,500</t>
  </si>
  <si>
    <t>82,501~83,000</t>
  </si>
  <si>
    <t>83,001~83,500</t>
  </si>
  <si>
    <t>83,501~84,000</t>
  </si>
  <si>
    <t>84,001~84,500</t>
  </si>
  <si>
    <t>84,501~85,000</t>
  </si>
  <si>
    <t>85,001~85,500</t>
  </si>
  <si>
    <t>85,501~86,000</t>
  </si>
  <si>
    <t>86,001~86,500</t>
  </si>
  <si>
    <t>86,501~87,000</t>
  </si>
  <si>
    <t>87,001~87,500</t>
  </si>
  <si>
    <t>87,501~88,000</t>
  </si>
  <si>
    <t>88,001~88,500</t>
  </si>
  <si>
    <t>88,501~89,000</t>
  </si>
  <si>
    <t>89,001~89,500</t>
  </si>
  <si>
    <t>89,501~90,000</t>
  </si>
  <si>
    <t>90,001~90,500</t>
  </si>
  <si>
    <t>90,501~91,000</t>
  </si>
  <si>
    <t>91,001~91,500</t>
  </si>
  <si>
    <t>91,501~92,000</t>
  </si>
  <si>
    <t>92,001~92,500</t>
  </si>
  <si>
    <t>92,501~93,000</t>
  </si>
  <si>
    <t>93,001~93,500</t>
  </si>
  <si>
    <t>93,501~94,000</t>
  </si>
  <si>
    <t>94,001~94,500</t>
  </si>
  <si>
    <t>94,501~95,000</t>
  </si>
  <si>
    <t>95,001~95,500</t>
  </si>
  <si>
    <t>95,501~96,000</t>
  </si>
  <si>
    <t>96,001~96,500</t>
  </si>
  <si>
    <t>96,501~97,000</t>
  </si>
  <si>
    <t>97,001~97,500</t>
  </si>
  <si>
    <t>97,501~98,000</t>
  </si>
  <si>
    <t>98,001~98,500</t>
  </si>
  <si>
    <t>98,501~99,000</t>
  </si>
  <si>
    <t>99,001~99,500</t>
  </si>
  <si>
    <t>99,501~100,000</t>
  </si>
  <si>
    <t>100,001~100,500</t>
  </si>
  <si>
    <t>100,501~101,000</t>
  </si>
  <si>
    <t>101,001~101,500</t>
  </si>
  <si>
    <t>101,501~102,000</t>
  </si>
  <si>
    <t>102,001~102,500</t>
  </si>
  <si>
    <t>102,501~103,000</t>
  </si>
  <si>
    <t>103,001~103,500</t>
  </si>
  <si>
    <t>103,501~104,000</t>
  </si>
  <si>
    <t>104,001~104,500</t>
  </si>
  <si>
    <t>104,501~105,000</t>
  </si>
  <si>
    <t>扣繳率</t>
    <phoneticPr fontId="1" type="noConversion"/>
  </si>
  <si>
    <t>所得種類                 所得人身分</t>
    <phoneticPr fontId="1" type="noConversion"/>
  </si>
  <si>
    <t>中華民國境內居住之個人及有固定營業場所之營利事業</t>
    <phoneticPr fontId="1" type="noConversion"/>
  </si>
  <si>
    <t>非中華民國境內居住之個人及無固定營業場所之營利事業</t>
    <phoneticPr fontId="1" type="noConversion"/>
  </si>
  <si>
    <t>執行業務報酬</t>
    <phoneticPr fontId="1" type="noConversion"/>
  </si>
  <si>
    <t>薪資</t>
    <phoneticPr fontId="1" type="noConversion"/>
  </si>
  <si>
    <t>(一)5%</t>
    <phoneticPr fontId="1" type="noConversion"/>
  </si>
  <si>
    <t>(一)6％(全月薪資給付總額在$26,820元以下者)</t>
    <phoneticPr fontId="1" type="noConversion"/>
  </si>
  <si>
    <t>(二)按薪資所得扣繳稅額表規定扣繳</t>
    <phoneticPr fontId="1" type="noConversion"/>
  </si>
  <si>
    <t>(二)18％(全月薪資給付總額高於$26,820元者)</t>
    <phoneticPr fontId="1" type="noConversion"/>
  </si>
  <si>
    <t>租金</t>
    <phoneticPr fontId="1" type="noConversion"/>
  </si>
  <si>
    <r>
      <t>給付中華民國境內居住之個人及執行業務者之各類應扣繳所得，如該所得之應扣繳稅額</t>
    </r>
    <r>
      <rPr>
        <b/>
        <u/>
        <sz val="12"/>
        <rFont val="新細明體"/>
        <family val="1"/>
        <charset val="136"/>
      </rPr>
      <t>不超過新臺幣2千元者，免予扣繳</t>
    </r>
    <r>
      <rPr>
        <sz val="12"/>
        <rFont val="新細明體"/>
        <family val="1"/>
        <charset val="136"/>
      </rPr>
      <t>。另如全年給付總額不超過新臺幣1千元者，除免予扣繳外，亦不須填報免扣繳憑單。</t>
    </r>
    <phoneticPr fontId="1" type="noConversion"/>
  </si>
  <si>
    <r>
      <rPr>
        <sz val="16"/>
        <rFont val="新細明體"/>
        <family val="1"/>
        <charset val="136"/>
      </rPr>
      <t xml:space="preserve">有限公司 </t>
    </r>
    <r>
      <rPr>
        <u/>
        <sz val="16"/>
        <rFont val="新細明體"/>
        <family val="1"/>
        <charset val="136"/>
      </rPr>
      <t xml:space="preserve">            </t>
    </r>
    <r>
      <rPr>
        <sz val="16"/>
        <rFont val="新細明體"/>
        <family val="1"/>
        <charset val="136"/>
      </rPr>
      <t>年度    薪  資  表</t>
    </r>
    <phoneticPr fontId="1" type="noConversion"/>
  </si>
  <si>
    <t>105,001~105,500</t>
  </si>
  <si>
    <t>105,501~106,000</t>
  </si>
  <si>
    <t>薪資所得扣繳稅額表</t>
    <phoneticPr fontId="1" type="noConversion"/>
  </si>
  <si>
    <t>(103年)</t>
    <phoneticPr fontId="1" type="noConversion"/>
  </si>
  <si>
    <r>
      <t>勞工保險普通事故保險費及就業保險保險費合計之被保險人與投保單位分擔金額表</t>
    </r>
    <r>
      <rPr>
        <sz val="15"/>
        <color indexed="8"/>
        <rFont val="Times New Roman"/>
        <family val="1"/>
      </rPr>
      <t>(</t>
    </r>
    <r>
      <rPr>
        <sz val="15"/>
        <color indexed="8"/>
        <rFont val="標楷體"/>
        <family val="4"/>
        <charset val="136"/>
      </rPr>
      <t>自</t>
    </r>
    <r>
      <rPr>
        <sz val="15"/>
        <color indexed="8"/>
        <rFont val="Times New Roman"/>
        <family val="1"/>
      </rPr>
      <t>103</t>
    </r>
    <r>
      <rPr>
        <sz val="15"/>
        <color indexed="8"/>
        <rFont val="標楷體"/>
        <family val="4"/>
        <charset val="136"/>
      </rPr>
      <t>年</t>
    </r>
    <r>
      <rPr>
        <sz val="15"/>
        <color indexed="8"/>
        <rFont val="Times New Roman"/>
        <family val="1"/>
      </rPr>
      <t>7</t>
    </r>
    <r>
      <rPr>
        <sz val="15"/>
        <color indexed="8"/>
        <rFont val="標楷體"/>
        <family val="4"/>
        <charset val="136"/>
      </rPr>
      <t>月</t>
    </r>
    <r>
      <rPr>
        <sz val="15"/>
        <color indexed="8"/>
        <rFont val="Times New Roman"/>
        <family val="1"/>
      </rPr>
      <t>1</t>
    </r>
    <r>
      <rPr>
        <sz val="15"/>
        <color indexed="8"/>
        <rFont val="標楷體"/>
        <family val="4"/>
        <charset val="136"/>
      </rPr>
      <t>日起適用</t>
    </r>
    <r>
      <rPr>
        <sz val="15"/>
        <color indexed="8"/>
        <rFont val="Times New Roman"/>
        <family val="1"/>
      </rPr>
      <t xml:space="preserve">) </t>
    </r>
    <phoneticPr fontId="1" type="noConversion"/>
  </si>
  <si>
    <t>單位：新台幣元</t>
    <phoneticPr fontId="1" type="noConversion"/>
  </si>
  <si>
    <t>※本表不含勞工保險職業災害保險費，職業災害保險費率依投保單位行業別而有不同，請按繳款單所列職業災害保險費率自行計算，並請依規定職業災害保險費全部由投保單位負擔。</t>
    <phoneticPr fontId="1" type="noConversion"/>
  </si>
  <si>
    <t>部分工時勞工適用</t>
  </si>
  <si>
    <t>部分工時勞工、職訓機構受訓者及童工適用</t>
    <phoneticPr fontId="1" type="noConversion"/>
  </si>
  <si>
    <t>第1級</t>
    <phoneticPr fontId="1" type="noConversion"/>
  </si>
  <si>
    <t>第2級</t>
    <phoneticPr fontId="1" type="noConversion"/>
  </si>
  <si>
    <t>第3級</t>
  </si>
  <si>
    <t>第4級</t>
  </si>
  <si>
    <t>第5級</t>
  </si>
  <si>
    <t>第6級</t>
  </si>
  <si>
    <t>普通事故費率</t>
  </si>
  <si>
    <t>勞工</t>
  </si>
  <si>
    <t>單位</t>
  </si>
  <si>
    <t>就業保險費率</t>
    <phoneticPr fontId="1" type="noConversion"/>
  </si>
  <si>
    <r>
      <t>附註：(一)勞工保險條例第6條第1項第1款至第6款及第8條第1項第1款至第3款規定之被保險人同時符合就業保險法第5條規定者，適用本表負擔保險費。</t>
    </r>
    <r>
      <rPr>
        <b/>
        <sz val="8.5"/>
        <color indexed="8"/>
        <rFont val="標楷體"/>
        <family val="4"/>
        <charset val="136"/>
      </rPr>
      <t/>
    </r>
    <phoneticPr fontId="1" type="noConversion"/>
  </si>
  <si>
    <t>　    (二)表列保險費金額係依現行勞工保險普通事故保險費率8.5%，就業保險費率1%，按被保險人負擔20%，投保單位負擔70%之比例計算。</t>
    <phoneticPr fontId="1" type="noConversion"/>
  </si>
  <si>
    <t xml:space="preserve">      (三)本表投保薪資等級金額錄自勞動部103年5月6日勞動保2字第1030140136號令修正發布之「勞工保險投保薪資分級表」(自103年7月1日起施行)。</t>
    <phoneticPr fontId="1" type="noConversion"/>
  </si>
  <si>
    <t xml:space="preserve">      (四)有關被保險人與投保單位應負擔之勞工保險普通事故保險費、職業災害保險費及就業保險費詳細金額，請利用本局網站(www.bli.gov.tw)網路e櫃台 /其他便民服務 /保險費分擔表/一般單位保險費分擔金額表項下查詢，</t>
    <phoneticPr fontId="1" type="noConversion"/>
  </si>
  <si>
    <t xml:space="preserve">          或利用網路快速服務/保險費/給付金額試算/勞保、就保個人保險費試算項下查詢。                                                                                                                                                                                                               </t>
  </si>
  <si>
    <t xml:space="preserve">            103.5製表</t>
    <phoneticPr fontId="1" type="noConversion"/>
  </si>
  <si>
    <r>
      <t>勞工保險普通事故保險費及就業保險保險費合計之被保險人與投保單位分擔金額表</t>
    </r>
    <r>
      <rPr>
        <sz val="15"/>
        <color indexed="8"/>
        <rFont val="Times New Roman"/>
        <family val="1"/>
      </rPr>
      <t>(</t>
    </r>
    <r>
      <rPr>
        <sz val="15"/>
        <color indexed="8"/>
        <rFont val="標楷體"/>
        <family val="4"/>
        <charset val="136"/>
      </rPr>
      <t>自</t>
    </r>
    <r>
      <rPr>
        <sz val="15"/>
        <color indexed="8"/>
        <rFont val="Times New Roman"/>
        <family val="1"/>
      </rPr>
      <t>103</t>
    </r>
    <r>
      <rPr>
        <sz val="15"/>
        <color indexed="8"/>
        <rFont val="標楷體"/>
        <family val="4"/>
        <charset val="136"/>
      </rPr>
      <t>年</t>
    </r>
    <r>
      <rPr>
        <sz val="15"/>
        <color indexed="8"/>
        <rFont val="Times New Roman"/>
        <family val="1"/>
      </rPr>
      <t>7</t>
    </r>
    <r>
      <rPr>
        <sz val="15"/>
        <color indexed="8"/>
        <rFont val="標楷體"/>
        <family val="4"/>
        <charset val="136"/>
      </rPr>
      <t>月</t>
    </r>
    <r>
      <rPr>
        <sz val="15"/>
        <color indexed="8"/>
        <rFont val="Times New Roman"/>
        <family val="1"/>
      </rPr>
      <t>1</t>
    </r>
    <r>
      <rPr>
        <sz val="15"/>
        <color indexed="8"/>
        <rFont val="標楷體"/>
        <family val="4"/>
        <charset val="136"/>
      </rPr>
      <t>日起適用</t>
    </r>
    <r>
      <rPr>
        <sz val="15"/>
        <color indexed="8"/>
        <rFont val="Times New Roman"/>
        <family val="1"/>
      </rPr>
      <t xml:space="preserve">) </t>
    </r>
    <phoneticPr fontId="1" type="noConversion"/>
  </si>
  <si>
    <t>單位：新台幣元</t>
    <phoneticPr fontId="1" type="noConversion"/>
  </si>
  <si>
    <t>第7級</t>
    <phoneticPr fontId="1" type="noConversion"/>
  </si>
  <si>
    <t>第8級</t>
    <phoneticPr fontId="1" type="noConversion"/>
  </si>
  <si>
    <t>第9級</t>
  </si>
  <si>
    <t>第10級</t>
  </si>
  <si>
    <t>第11級</t>
  </si>
  <si>
    <t>第12級</t>
  </si>
  <si>
    <t>第13級</t>
  </si>
  <si>
    <t>第14級</t>
  </si>
  <si>
    <t>第15級</t>
  </si>
  <si>
    <t>第16級</t>
  </si>
  <si>
    <t>第17級</t>
  </si>
  <si>
    <t>第18級</t>
  </si>
  <si>
    <t>第19級</t>
  </si>
  <si>
    <t>投保金額等級</t>
    <phoneticPr fontId="1" type="noConversion"/>
  </si>
  <si>
    <t>月投保金額</t>
  </si>
  <si>
    <t>被保險人及眷屬負擔金額﹝負擔比率30%﹞</t>
  </si>
  <si>
    <t>投保單位負擔金額﹝負擔比率60%﹞</t>
    <phoneticPr fontId="1" type="noConversion"/>
  </si>
  <si>
    <t>本人</t>
    <phoneticPr fontId="1" type="noConversion"/>
  </si>
  <si>
    <t>本人+１眷口</t>
    <phoneticPr fontId="1" type="noConversion"/>
  </si>
  <si>
    <t>本人+２眷口</t>
    <phoneticPr fontId="1" type="noConversion"/>
  </si>
  <si>
    <t>本人+３眷口</t>
    <phoneticPr fontId="1" type="noConversion"/>
  </si>
  <si>
    <t xml:space="preserve">                         承保組製表</t>
    <phoneticPr fontId="1" type="noConversion"/>
  </si>
  <si>
    <t>全民健康保險保險費負擔金額表(三)</t>
    <phoneticPr fontId="1" type="noConversion"/>
  </si>
  <si>
    <t>﹝公、民營事業、機構及有一定雇主之受雇者適用﹞</t>
  </si>
  <si>
    <t>單位：新台幣元</t>
  </si>
  <si>
    <t>政府補助金額﹝補助比率10%﹞</t>
    <phoneticPr fontId="1" type="noConversion"/>
  </si>
  <si>
    <t>104年1月1日起實施</t>
    <phoneticPr fontId="1" type="noConversion"/>
  </si>
  <si>
    <r>
      <t>註:1.自104年1月1日起調整調整平均眷口數為0.62人，投保單位及政府負擔金額含本人
       及平均眷屬人數0.62人，合計1.62人</t>
    </r>
    <r>
      <rPr>
        <b/>
        <sz val="12"/>
        <rFont val="新細明體"/>
        <family val="1"/>
        <charset val="136"/>
      </rPr>
      <t>。</t>
    </r>
    <phoneticPr fontId="1" type="noConversion"/>
  </si>
  <si>
    <r>
      <t xml:space="preserve">    2.自103年7月1日起配合基本工資調整，第一級調整為19273元</t>
    </r>
    <r>
      <rPr>
        <b/>
        <sz val="12"/>
        <rFont val="新細明體"/>
        <family val="1"/>
        <charset val="136"/>
      </rPr>
      <t>。</t>
    </r>
    <phoneticPr fontId="1" type="noConversion"/>
  </si>
  <si>
    <t xml:space="preserve">                          </t>
    <phoneticPr fontId="1" type="noConversion"/>
  </si>
  <si>
    <t xml:space="preserve">    3.自102年1月1日起費率調整為4.91%。</t>
    <phoneticPr fontId="1" type="noConversion"/>
  </si>
  <si>
    <t>0人</t>
    <phoneticPr fontId="1" type="noConversion"/>
  </si>
  <si>
    <t>王大明</t>
    <phoneticPr fontId="1" type="noConversion"/>
  </si>
  <si>
    <t>A123456789</t>
    <phoneticPr fontId="1" type="noConversion"/>
  </si>
  <si>
    <t>新竹市北區光華一街26號</t>
    <phoneticPr fontId="1" type="noConversion"/>
  </si>
  <si>
    <r>
      <t>勤揚顧問</t>
    </r>
    <r>
      <rPr>
        <sz val="16"/>
        <rFont val="新細明體"/>
        <family val="1"/>
        <charset val="136"/>
      </rPr>
      <t xml:space="preserve">有限公司 </t>
    </r>
    <r>
      <rPr>
        <u/>
        <sz val="16"/>
        <rFont val="新細明體"/>
        <family val="1"/>
        <charset val="136"/>
      </rPr>
      <t xml:space="preserve">   104 </t>
    </r>
    <r>
      <rPr>
        <sz val="16"/>
        <rFont val="新細明體"/>
        <family val="1"/>
        <charset val="136"/>
      </rPr>
      <t>年度    薪  資  表</t>
    </r>
    <phoneticPr fontId="1" type="noConversion"/>
  </si>
  <si>
    <t>獎金津貼</t>
    <phoneticPr fontId="1" type="noConversion"/>
  </si>
  <si>
    <t>代扣勞保</t>
    <phoneticPr fontId="1" type="noConversion"/>
  </si>
  <si>
    <t>代扣健保</t>
    <phoneticPr fontId="1" type="noConversion"/>
  </si>
  <si>
    <t>實際領取</t>
    <phoneticPr fontId="1" type="noConversion"/>
  </si>
  <si>
    <t>上期年終</t>
    <phoneticPr fontId="1" type="noConversion"/>
  </si>
  <si>
    <t>本期年終</t>
    <phoneticPr fontId="1" type="noConversion"/>
  </si>
  <si>
    <t>薪資總額</t>
    <phoneticPr fontId="1" type="noConversion"/>
  </si>
  <si>
    <t>扣繳稅額</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</si>
</sst>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76" formatCode="#,##0_ "/>
    <numFmt numFmtId="177" formatCode="_(* #,##0_);_(* \(#,##0\);_(* &quot;-&quot;_);_(@_)"/>
  </numFmts>
  <fonts count="43">
    <font>
      <sz val="12"/>
      <name val="新細明體"/>
      <family val="1"/>
      <charset val="136"/>
    </font>
    <font>
      <sz val="9"/>
      <name val="新細明體"/>
      <family val="1"/>
      <charset val="136"/>
    </font>
    <font>
      <sz val="10"/>
      <name val="新細明體"/>
      <family val="1"/>
      <charset val="136"/>
    </font>
    <font>
      <sz val="8"/>
      <name val="新細明體"/>
      <family val="1"/>
      <charset val="136"/>
    </font>
    <font>
      <sz val="16"/>
      <name val="新細明體"/>
      <family val="1"/>
      <charset val="136"/>
    </font>
    <font>
      <u/>
      <sz val="16"/>
      <name val="新細明體"/>
      <family val="1"/>
      <charset val="136"/>
    </font>
    <font>
      <sz val="12"/>
      <color indexed="10"/>
      <name val="新細明體"/>
      <family val="1"/>
      <charset val="136"/>
    </font>
    <font>
      <b/>
      <sz val="12"/>
      <color indexed="10"/>
      <name val="新細明體"/>
      <family val="1"/>
      <charset val="136"/>
    </font>
    <font>
      <b/>
      <u/>
      <sz val="20"/>
      <name val="標楷體"/>
      <family val="4"/>
      <charset val="136"/>
    </font>
    <font>
      <sz val="10"/>
      <name val="標楷體"/>
      <family val="4"/>
      <charset val="136"/>
    </font>
    <font>
      <b/>
      <sz val="10"/>
      <name val="標楷體"/>
      <family val="4"/>
      <charset val="136"/>
    </font>
    <font>
      <b/>
      <u/>
      <sz val="12"/>
      <name val="新細明體"/>
      <family val="1"/>
      <charset val="136"/>
    </font>
    <font>
      <sz val="12"/>
      <name val="新細明體"/>
      <family val="1"/>
      <charset val="136"/>
    </font>
    <font>
      <sz val="15"/>
      <color indexed="8"/>
      <name val="標楷體"/>
      <family val="4"/>
      <charset val="136"/>
    </font>
    <font>
      <sz val="15"/>
      <color indexed="8"/>
      <name val="Times New Roman"/>
      <family val="1"/>
    </font>
    <font>
      <sz val="15"/>
      <color indexed="8"/>
      <name val="新細明體"/>
      <family val="1"/>
      <charset val="136"/>
    </font>
    <font>
      <sz val="15"/>
      <name val="新細明體"/>
      <family val="1"/>
      <charset val="136"/>
    </font>
    <font>
      <sz val="12"/>
      <color indexed="8"/>
      <name val="標楷體"/>
      <family val="4"/>
      <charset val="136"/>
    </font>
    <font>
      <sz val="12"/>
      <color indexed="8"/>
      <name val="新細明體"/>
      <family val="1"/>
      <charset val="136"/>
    </font>
    <font>
      <b/>
      <sz val="9"/>
      <color indexed="8"/>
      <name val="標楷體"/>
      <family val="4"/>
      <charset val="136"/>
    </font>
    <font>
      <sz val="11"/>
      <color indexed="8"/>
      <name val="新細明體"/>
      <family val="1"/>
      <charset val="136"/>
    </font>
    <font>
      <sz val="8"/>
      <color indexed="8"/>
      <name val="標楷體"/>
      <family val="4"/>
      <charset val="136"/>
    </font>
    <font>
      <sz val="10"/>
      <color indexed="8"/>
      <name val="新細明體"/>
      <family val="1"/>
      <charset val="136"/>
    </font>
    <font>
      <sz val="8"/>
      <name val="標楷體"/>
      <family val="4"/>
      <charset val="136"/>
    </font>
    <font>
      <sz val="9"/>
      <color indexed="8"/>
      <name val="標楷體"/>
      <family val="4"/>
      <charset val="136"/>
    </font>
    <font>
      <sz val="7"/>
      <color indexed="8"/>
      <name val="新細明體"/>
      <family val="1"/>
      <charset val="136"/>
    </font>
    <font>
      <sz val="8.5"/>
      <color indexed="8"/>
      <name val="標楷體"/>
      <family val="4"/>
      <charset val="136"/>
    </font>
    <font>
      <b/>
      <sz val="8.5"/>
      <color indexed="8"/>
      <name val="標楷體"/>
      <family val="4"/>
      <charset val="136"/>
    </font>
    <font>
      <sz val="8.5"/>
      <color indexed="8"/>
      <name val="新細明體"/>
      <family val="1"/>
      <charset val="136"/>
    </font>
    <font>
      <b/>
      <sz val="9"/>
      <name val="新細明體"/>
      <family val="1"/>
      <charset val="136"/>
    </font>
    <font>
      <b/>
      <sz val="11"/>
      <color indexed="8"/>
      <name val="新細明體"/>
      <family val="1"/>
      <charset val="136"/>
    </font>
    <font>
      <sz val="12"/>
      <name val="新細明體"/>
      <family val="1"/>
      <charset val="136"/>
      <scheme val="minor"/>
    </font>
    <font>
      <sz val="10"/>
      <name val="新細明體"/>
      <family val="1"/>
      <charset val="136"/>
      <scheme val="minor"/>
    </font>
    <font>
      <b/>
      <sz val="12"/>
      <color rgb="FF0000FF"/>
      <name val="新細明體"/>
      <family val="1"/>
      <charset val="136"/>
      <scheme val="minor"/>
    </font>
    <font>
      <sz val="10"/>
      <color theme="3"/>
      <name val="新細明體"/>
      <family val="1"/>
      <charset val="136"/>
    </font>
    <font>
      <b/>
      <sz val="18"/>
      <name val="新細明體"/>
      <family val="1"/>
      <charset val="136"/>
      <scheme val="minor"/>
    </font>
    <font>
      <sz val="12"/>
      <color indexed="56"/>
      <name val="新細明體"/>
      <family val="1"/>
      <charset val="136"/>
      <scheme val="minor"/>
    </font>
    <font>
      <b/>
      <sz val="12"/>
      <name val="新細明體"/>
      <family val="1"/>
      <charset val="136"/>
      <scheme val="minor"/>
    </font>
    <font>
      <b/>
      <sz val="12"/>
      <name val="新細明體"/>
      <family val="1"/>
      <charset val="136"/>
    </font>
    <font>
      <sz val="10"/>
      <color rgb="FFFF0000"/>
      <name val="新細明體"/>
      <family val="1"/>
      <charset val="136"/>
    </font>
    <font>
      <sz val="8"/>
      <color rgb="FFFF0000"/>
      <name val="新細明體"/>
      <family val="1"/>
      <charset val="136"/>
    </font>
    <font>
      <b/>
      <sz val="9"/>
      <color indexed="81"/>
      <name val="Tahoma"/>
      <family val="2"/>
    </font>
    <font>
      <b/>
      <sz val="9"/>
      <color indexed="81"/>
      <name val="細明體"/>
      <family val="3"/>
      <charset val="136"/>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41" fontId="12" fillId="0" borderId="0" applyFont="0" applyFill="0" applyBorder="0" applyAlignment="0" applyProtection="0">
      <alignment vertical="center"/>
    </xf>
  </cellStyleXfs>
  <cellXfs count="171">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right" vertical="center"/>
    </xf>
    <xf numFmtId="0" fontId="3" fillId="0" borderId="1" xfId="0" applyFont="1" applyBorder="1" applyAlignment="1">
      <alignment horizontal="center" vertical="center"/>
    </xf>
    <xf numFmtId="0" fontId="9" fillId="0" borderId="5" xfId="0" applyFont="1" applyBorder="1" applyAlignment="1">
      <alignment vertical="top"/>
    </xf>
    <xf numFmtId="0" fontId="10" fillId="0" borderId="3" xfId="0" applyFont="1" applyBorder="1" applyAlignment="1">
      <alignment horizontal="center" vertical="center"/>
    </xf>
    <xf numFmtId="0" fontId="10" fillId="0" borderId="6" xfId="0" applyFont="1" applyBorder="1" applyAlignment="1">
      <alignment horizontal="center" vertical="top"/>
    </xf>
    <xf numFmtId="3" fontId="10" fillId="0" borderId="7" xfId="0" applyNumberFormat="1" applyFont="1" applyBorder="1" applyAlignment="1">
      <alignment horizontal="right" vertical="top"/>
    </xf>
    <xf numFmtId="0" fontId="10" fillId="0" borderId="7" xfId="0" applyFont="1" applyBorder="1" applyAlignment="1">
      <alignment horizontal="right" vertical="top"/>
    </xf>
    <xf numFmtId="0" fontId="10" fillId="0" borderId="0" xfId="0" applyFont="1" applyBorder="1" applyAlignment="1">
      <alignment horizontal="center" vertical="top"/>
    </xf>
    <xf numFmtId="3" fontId="10" fillId="0" borderId="0" xfId="0" applyNumberFormat="1" applyFont="1" applyBorder="1" applyAlignment="1">
      <alignment horizontal="right" vertical="top"/>
    </xf>
    <xf numFmtId="0" fontId="1" fillId="0" borderId="11" xfId="0" applyFont="1" applyBorder="1">
      <alignment vertical="center"/>
    </xf>
    <xf numFmtId="0" fontId="0" fillId="0" borderId="13" xfId="0" applyBorder="1">
      <alignment vertical="center"/>
    </xf>
    <xf numFmtId="0" fontId="18" fillId="0" borderId="0" xfId="0" applyFont="1" applyAlignment="1"/>
    <xf numFmtId="0" fontId="20" fillId="0" borderId="0" xfId="0" applyFont="1" applyAlignment="1"/>
    <xf numFmtId="0" fontId="22" fillId="0" borderId="0" xfId="0" applyFont="1" applyAlignment="1"/>
    <xf numFmtId="10" fontId="18" fillId="0" borderId="0" xfId="0" applyNumberFormat="1" applyFont="1" applyAlignment="1"/>
    <xf numFmtId="0" fontId="21" fillId="0" borderId="1" xfId="0" applyFont="1" applyBorder="1" applyAlignment="1">
      <alignment horizontal="distributed" shrinkToFit="1"/>
    </xf>
    <xf numFmtId="0" fontId="21" fillId="0" borderId="21" xfId="0" applyFont="1" applyBorder="1" applyAlignment="1">
      <alignment horizontal="distributed" shrinkToFit="1"/>
    </xf>
    <xf numFmtId="0" fontId="21" fillId="0" borderId="12" xfId="0" applyFont="1" applyBorder="1" applyAlignment="1">
      <alignment horizontal="distributed" shrinkToFit="1"/>
    </xf>
    <xf numFmtId="0" fontId="24" fillId="0" borderId="13" xfId="0" applyFont="1" applyBorder="1" applyAlignment="1">
      <alignment horizontal="center" vertical="center"/>
    </xf>
    <xf numFmtId="176" fontId="24" fillId="0" borderId="1" xfId="0" applyNumberFormat="1" applyFont="1" applyBorder="1" applyAlignment="1">
      <alignment vertical="center" shrinkToFit="1"/>
    </xf>
    <xf numFmtId="176" fontId="24" fillId="0" borderId="21" xfId="0" applyNumberFormat="1" applyFont="1" applyBorder="1" applyAlignment="1">
      <alignment vertical="center" shrinkToFit="1"/>
    </xf>
    <xf numFmtId="176" fontId="24" fillId="0" borderId="12" xfId="0" applyNumberFormat="1" applyFont="1" applyBorder="1" applyAlignment="1">
      <alignment vertical="center" shrinkToFit="1"/>
    </xf>
    <xf numFmtId="0" fontId="25" fillId="0" borderId="0" xfId="0" applyFont="1" applyAlignment="1"/>
    <xf numFmtId="0" fontId="24" fillId="0" borderId="14" xfId="0" applyFont="1" applyBorder="1" applyAlignment="1">
      <alignment horizontal="center" vertical="center"/>
    </xf>
    <xf numFmtId="176" fontId="24" fillId="0" borderId="15" xfId="0" applyNumberFormat="1" applyFont="1" applyBorder="1" applyAlignment="1">
      <alignment vertical="center" shrinkToFit="1"/>
    </xf>
    <xf numFmtId="176" fontId="24" fillId="0" borderId="16" xfId="0" applyNumberFormat="1" applyFont="1" applyBorder="1" applyAlignment="1">
      <alignment vertical="center" shrinkToFit="1"/>
    </xf>
    <xf numFmtId="0" fontId="24" fillId="0" borderId="0" xfId="0" applyFont="1" applyBorder="1" applyAlignment="1">
      <alignment horizontal="center" vertical="center"/>
    </xf>
    <xf numFmtId="176" fontId="24" fillId="0" borderId="0" xfId="0" applyNumberFormat="1" applyFont="1" applyBorder="1" applyAlignment="1">
      <alignment vertical="center" shrinkToFit="1"/>
    </xf>
    <xf numFmtId="0" fontId="28" fillId="0" borderId="0" xfId="0" applyFont="1" applyAlignment="1"/>
    <xf numFmtId="0" fontId="26" fillId="0" borderId="0" xfId="0" applyFont="1" applyBorder="1" applyAlignment="1">
      <alignment horizontal="left"/>
    </xf>
    <xf numFmtId="0" fontId="26" fillId="0" borderId="0" xfId="0" applyFont="1" applyBorder="1" applyAlignment="1">
      <alignment shrinkToFit="1"/>
    </xf>
    <xf numFmtId="0" fontId="26" fillId="0" borderId="0" xfId="0" applyFont="1" applyBorder="1" applyAlignment="1"/>
    <xf numFmtId="0" fontId="26" fillId="0" borderId="0" xfId="0" applyFont="1" applyBorder="1" applyAlignment="1">
      <alignment horizontal="left" vertical="center" shrinkToFit="1"/>
    </xf>
    <xf numFmtId="0" fontId="26" fillId="0" borderId="0" xfId="0" applyFont="1" applyBorder="1" applyAlignment="1">
      <alignment horizontal="left" vertical="center"/>
    </xf>
    <xf numFmtId="0" fontId="15" fillId="0" borderId="0" xfId="0" applyFont="1" applyAlignment="1"/>
    <xf numFmtId="0" fontId="30" fillId="0" borderId="0" xfId="0" applyFont="1" applyAlignment="1"/>
    <xf numFmtId="0" fontId="21" fillId="0" borderId="1" xfId="0" applyFont="1" applyBorder="1" applyAlignment="1">
      <alignment horizontal="distributed" vertical="center" shrinkToFit="1"/>
    </xf>
    <xf numFmtId="0" fontId="21" fillId="0" borderId="12" xfId="0" applyFont="1" applyBorder="1" applyAlignment="1">
      <alignment horizontal="distributed" vertical="center" shrinkToFit="1"/>
    </xf>
    <xf numFmtId="0" fontId="18" fillId="0" borderId="0" xfId="0" applyFont="1" applyBorder="1" applyAlignment="1"/>
    <xf numFmtId="0" fontId="18" fillId="0" borderId="0" xfId="0" applyFont="1" applyAlignment="1">
      <alignment shrinkToFit="1"/>
    </xf>
    <xf numFmtId="0" fontId="31" fillId="2" borderId="0" xfId="0" applyFont="1" applyFill="1" applyAlignment="1"/>
    <xf numFmtId="0" fontId="32" fillId="2" borderId="1" xfId="0" applyFont="1" applyFill="1" applyBorder="1" applyAlignment="1">
      <alignment horizontal="center" vertical="center" wrapText="1"/>
    </xf>
    <xf numFmtId="0" fontId="32" fillId="2" borderId="21" xfId="0" applyFont="1" applyFill="1" applyBorder="1" applyAlignment="1">
      <alignment horizontal="center" vertical="center"/>
    </xf>
    <xf numFmtId="0" fontId="32" fillId="2" borderId="1" xfId="0" applyFont="1" applyFill="1" applyBorder="1" applyAlignment="1">
      <alignment horizontal="center" vertical="center"/>
    </xf>
    <xf numFmtId="0" fontId="32" fillId="2" borderId="34" xfId="0" applyFont="1" applyFill="1" applyBorder="1" applyAlignment="1">
      <alignment horizontal="center" vertical="center"/>
    </xf>
    <xf numFmtId="0" fontId="33" fillId="2" borderId="0" xfId="0" applyFont="1" applyFill="1" applyAlignment="1">
      <alignment vertical="top" wrapText="1"/>
    </xf>
    <xf numFmtId="0" fontId="34" fillId="0" borderId="0" xfId="0" applyFont="1" applyAlignment="1">
      <alignment horizontal="left" vertical="center"/>
    </xf>
    <xf numFmtId="0" fontId="2" fillId="0" borderId="1" xfId="0" applyFont="1" applyBorder="1" applyAlignment="1">
      <alignment horizontal="center" vertical="center"/>
    </xf>
    <xf numFmtId="0" fontId="35" fillId="2" borderId="0" xfId="0" applyFont="1" applyFill="1" applyBorder="1" applyAlignment="1">
      <alignment horizontal="centerContinuous"/>
    </xf>
    <xf numFmtId="0" fontId="31" fillId="2" borderId="0" xfId="0" applyFont="1" applyFill="1" applyBorder="1" applyAlignment="1">
      <alignment horizontal="centerContinuous"/>
    </xf>
    <xf numFmtId="0" fontId="32" fillId="2" borderId="0" xfId="0" applyFont="1" applyFill="1" applyBorder="1" applyAlignment="1">
      <alignment horizontal="right"/>
    </xf>
    <xf numFmtId="0" fontId="32" fillId="2" borderId="42" xfId="0" applyFont="1" applyFill="1" applyBorder="1" applyAlignment="1"/>
    <xf numFmtId="0" fontId="31" fillId="2" borderId="29" xfId="0" applyFont="1" applyFill="1" applyBorder="1" applyAlignment="1">
      <alignment horizontal="center"/>
    </xf>
    <xf numFmtId="177" fontId="31" fillId="2" borderId="0" xfId="1" applyNumberFormat="1" applyFont="1" applyFill="1" applyBorder="1" applyAlignment="1">
      <alignment horizontal="center"/>
    </xf>
    <xf numFmtId="0" fontId="31" fillId="2" borderId="30" xfId="0" applyFont="1" applyFill="1" applyBorder="1" applyAlignment="1">
      <alignment horizontal="center"/>
    </xf>
    <xf numFmtId="0" fontId="31" fillId="2" borderId="31" xfId="0" applyFont="1" applyFill="1" applyBorder="1" applyAlignment="1">
      <alignment horizontal="center"/>
    </xf>
    <xf numFmtId="0" fontId="31" fillId="2" borderId="0" xfId="0" applyFont="1" applyFill="1" applyBorder="1" applyAlignment="1">
      <alignment horizontal="center"/>
    </xf>
    <xf numFmtId="0" fontId="36" fillId="2" borderId="24" xfId="0" applyFont="1" applyFill="1" applyBorder="1" applyAlignment="1">
      <alignment horizontal="center"/>
    </xf>
    <xf numFmtId="0" fontId="36" fillId="2" borderId="26" xfId="0" applyFont="1" applyFill="1" applyBorder="1" applyAlignment="1">
      <alignment horizontal="center"/>
    </xf>
    <xf numFmtId="0" fontId="36" fillId="2" borderId="29" xfId="0" applyFont="1" applyFill="1" applyBorder="1" applyAlignment="1">
      <alignment horizontal="center"/>
    </xf>
    <xf numFmtId="0" fontId="36" fillId="2" borderId="32" xfId="0" applyFont="1" applyFill="1" applyBorder="1" applyAlignment="1">
      <alignment horizontal="center"/>
    </xf>
    <xf numFmtId="0" fontId="31" fillId="2" borderId="27" xfId="0" applyFont="1" applyFill="1" applyBorder="1" applyAlignment="1">
      <alignment horizontal="center"/>
    </xf>
    <xf numFmtId="177" fontId="31" fillId="2" borderId="33" xfId="1" applyNumberFormat="1" applyFont="1" applyFill="1" applyBorder="1" applyAlignment="1">
      <alignment horizontal="center"/>
    </xf>
    <xf numFmtId="0" fontId="31" fillId="2" borderId="28" xfId="0" applyFont="1" applyFill="1" applyBorder="1" applyAlignment="1">
      <alignment horizontal="center"/>
    </xf>
    <xf numFmtId="0" fontId="31" fillId="2" borderId="34" xfId="0" applyFont="1" applyFill="1" applyBorder="1" applyAlignment="1">
      <alignment horizontal="center"/>
    </xf>
    <xf numFmtId="0" fontId="31" fillId="2" borderId="33" xfId="0" applyFont="1" applyFill="1" applyBorder="1" applyAlignment="1">
      <alignment horizontal="center"/>
    </xf>
    <xf numFmtId="0" fontId="36" fillId="2" borderId="37" xfId="0" applyFont="1" applyFill="1" applyBorder="1" applyAlignment="1">
      <alignment horizontal="center"/>
    </xf>
    <xf numFmtId="0" fontId="36" fillId="2" borderId="41" xfId="0" applyFont="1" applyFill="1" applyBorder="1" applyAlignment="1">
      <alignment horizontal="center"/>
    </xf>
    <xf numFmtId="0" fontId="31" fillId="2" borderId="43" xfId="0" applyFont="1" applyFill="1" applyBorder="1" applyAlignment="1">
      <alignment horizontal="center"/>
    </xf>
    <xf numFmtId="0" fontId="31" fillId="2" borderId="35" xfId="0" applyFont="1" applyFill="1" applyBorder="1" applyAlignment="1">
      <alignment horizontal="center"/>
    </xf>
    <xf numFmtId="0" fontId="31" fillId="2" borderId="36" xfId="0" applyFont="1" applyFill="1" applyBorder="1" applyAlignment="1">
      <alignment horizontal="center"/>
    </xf>
    <xf numFmtId="177" fontId="31" fillId="2" borderId="36" xfId="1" applyNumberFormat="1" applyFont="1" applyFill="1" applyBorder="1" applyAlignment="1">
      <alignment horizontal="center"/>
    </xf>
    <xf numFmtId="0" fontId="31" fillId="2" borderId="37" xfId="0" applyFont="1" applyFill="1" applyBorder="1" applyAlignment="1">
      <alignment horizontal="center"/>
    </xf>
    <xf numFmtId="177" fontId="31" fillId="2" borderId="38" xfId="1" applyNumberFormat="1" applyFont="1" applyFill="1" applyBorder="1" applyAlignment="1">
      <alignment horizontal="center"/>
    </xf>
    <xf numFmtId="0" fontId="31" fillId="2" borderId="39" xfId="0" applyFont="1" applyFill="1" applyBorder="1" applyAlignment="1">
      <alignment horizontal="center"/>
    </xf>
    <xf numFmtId="0" fontId="31" fillId="2" borderId="40" xfId="0" applyFont="1" applyFill="1" applyBorder="1" applyAlignment="1">
      <alignment horizontal="center"/>
    </xf>
    <xf numFmtId="0" fontId="31" fillId="2" borderId="4" xfId="0" applyFont="1" applyFill="1" applyBorder="1" applyAlignment="1">
      <alignment horizontal="center"/>
    </xf>
    <xf numFmtId="0" fontId="37" fillId="2" borderId="0" xfId="0" applyFont="1" applyFill="1" applyAlignment="1"/>
    <xf numFmtId="0" fontId="31" fillId="0" borderId="0" xfId="0" applyFont="1" applyAlignment="1">
      <alignment horizontal="right"/>
    </xf>
    <xf numFmtId="0" fontId="33" fillId="2" borderId="0" xfId="0" applyFont="1" applyFill="1" applyAlignment="1"/>
    <xf numFmtId="0" fontId="33" fillId="2" borderId="0" xfId="0" applyFont="1" applyFill="1" applyAlignment="1">
      <alignment horizontal="right"/>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39" fillId="0" borderId="1" xfId="0" applyFont="1" applyBorder="1" applyAlignment="1">
      <alignment horizontal="center" vertical="center"/>
    </xf>
    <xf numFmtId="0" fontId="40" fillId="0" borderId="1" xfId="0" applyFont="1" applyBorder="1" applyAlignment="1">
      <alignment horizontal="center" vertical="center"/>
    </xf>
    <xf numFmtId="0" fontId="39"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39" fillId="3" borderId="1" xfId="0" applyFont="1" applyFill="1" applyBorder="1" applyAlignment="1">
      <alignment horizontal="center" vertical="center"/>
    </xf>
    <xf numFmtId="0" fontId="2" fillId="3" borderId="1" xfId="0" applyFont="1" applyFill="1" applyBorder="1" applyAlignment="1">
      <alignment horizontal="right" vertical="center"/>
    </xf>
    <xf numFmtId="0" fontId="39"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40" fillId="3" borderId="1" xfId="0" applyFont="1" applyFill="1" applyBorder="1" applyAlignment="1">
      <alignment horizontal="center" vertical="center"/>
    </xf>
    <xf numFmtId="0" fontId="2" fillId="3" borderId="44"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5" fillId="3" borderId="0" xfId="0" applyFont="1" applyFill="1" applyAlignment="1">
      <alignment horizontal="center" vertical="center"/>
    </xf>
    <xf numFmtId="0" fontId="4" fillId="3" borderId="0" xfId="0" applyFont="1" applyFill="1" applyAlignment="1">
      <alignment horizontal="center" vertical="center"/>
    </xf>
    <xf numFmtId="0" fontId="2" fillId="3" borderId="1" xfId="0" applyFont="1" applyFill="1" applyBorder="1" applyAlignment="1">
      <alignment horizontal="center" vertical="center"/>
    </xf>
    <xf numFmtId="0" fontId="39"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9" fillId="3" borderId="45"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46" xfId="0" applyFont="1" applyFill="1" applyBorder="1" applyAlignment="1">
      <alignment horizontal="center" vertical="center"/>
    </xf>
    <xf numFmtId="0" fontId="39" fillId="3" borderId="36"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31" xfId="0" applyFont="1" applyFill="1" applyBorder="1" applyAlignment="1">
      <alignment horizontal="center" vertical="center"/>
    </xf>
    <xf numFmtId="0" fontId="2" fillId="0" borderId="1" xfId="0" applyFont="1" applyBorder="1" applyAlignment="1">
      <alignment horizontal="center" vertical="center"/>
    </xf>
    <xf numFmtId="0" fontId="39" fillId="0" borderId="1" xfId="0" applyFont="1" applyBorder="1" applyAlignment="1">
      <alignment horizontal="center" vertical="center"/>
    </xf>
    <xf numFmtId="0" fontId="6" fillId="0" borderId="2" xfId="0" applyFont="1" applyBorder="1" applyAlignment="1">
      <alignment horizontal="left" vertical="center"/>
    </xf>
    <xf numFmtId="0" fontId="2" fillId="0" borderId="1" xfId="0" applyFont="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8" fillId="0" borderId="4"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wrapText="1"/>
    </xf>
    <xf numFmtId="0" fontId="0" fillId="0" borderId="12" xfId="0" applyBorder="1" applyAlignment="1">
      <alignment horizontal="center" vertical="center" wrapText="1"/>
    </xf>
    <xf numFmtId="9" fontId="0" fillId="0" borderId="1" xfId="0" applyNumberForma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xf>
    <xf numFmtId="0" fontId="0" fillId="0" borderId="13"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13"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Alignment="1">
      <alignment horizontal="center"/>
    </xf>
    <xf numFmtId="0" fontId="17" fillId="0" borderId="0" xfId="0" applyFont="1" applyBorder="1" applyAlignment="1">
      <alignment horizontal="center" shrinkToFit="1"/>
    </xf>
    <xf numFmtId="0" fontId="19" fillId="0" borderId="4" xfId="0" applyFont="1" applyBorder="1" applyAlignment="1">
      <alignment horizontal="center" vertical="center" shrinkToFit="1"/>
    </xf>
    <xf numFmtId="0" fontId="1" fillId="0" borderId="4" xfId="0" applyFont="1" applyBorder="1" applyAlignment="1">
      <alignment horizontal="center" shrinkToFit="1"/>
    </xf>
    <xf numFmtId="0" fontId="21" fillId="0" borderId="8" xfId="0" applyFont="1" applyBorder="1" applyAlignment="1">
      <alignment horizontal="left" vertical="top"/>
    </xf>
    <xf numFmtId="0" fontId="21" fillId="0" borderId="13" xfId="0" applyFont="1" applyBorder="1" applyAlignment="1">
      <alignment horizontal="left" vertical="top"/>
    </xf>
    <xf numFmtId="0" fontId="21" fillId="0" borderId="13" xfId="0" applyFont="1" applyBorder="1" applyAlignment="1"/>
    <xf numFmtId="0" fontId="21" fillId="0" borderId="17" xfId="0" applyFont="1" applyBorder="1" applyAlignment="1">
      <alignment horizontal="distributed" vertical="center" shrinkToFit="1"/>
    </xf>
    <xf numFmtId="0" fontId="21" fillId="0" borderId="18" xfId="0" applyFont="1" applyBorder="1" applyAlignment="1">
      <alignment horizontal="distributed" vertical="center" shrinkToFit="1"/>
    </xf>
    <xf numFmtId="0" fontId="0" fillId="0" borderId="18" xfId="0" applyBorder="1" applyAlignment="1">
      <alignment horizontal="distributed" vertical="center" shrinkToFit="1"/>
    </xf>
    <xf numFmtId="0" fontId="0" fillId="0" borderId="18" xfId="0" applyBorder="1" applyAlignment="1">
      <alignment horizontal="distributed" shrinkToFit="1"/>
    </xf>
    <xf numFmtId="0" fontId="0" fillId="0" borderId="19" xfId="0" applyBorder="1" applyAlignment="1">
      <alignment horizontal="distributed" shrinkToFit="1"/>
    </xf>
    <xf numFmtId="0" fontId="21" fillId="0" borderId="9" xfId="0" applyFont="1" applyBorder="1" applyAlignment="1">
      <alignment horizontal="distributed" shrinkToFit="1"/>
    </xf>
    <xf numFmtId="176" fontId="21" fillId="0" borderId="20" xfId="0" applyNumberFormat="1" applyFont="1" applyBorder="1" applyAlignment="1">
      <alignment horizontal="distributed" vertical="center" shrinkToFit="1"/>
    </xf>
    <xf numFmtId="0" fontId="0" fillId="0" borderId="22" xfId="0" applyBorder="1" applyAlignment="1">
      <alignment horizontal="distributed" vertical="center" shrinkToFit="1"/>
    </xf>
    <xf numFmtId="0" fontId="21" fillId="0" borderId="10" xfId="0" applyFont="1" applyBorder="1" applyAlignment="1">
      <alignment horizontal="distributed" shrinkToFit="1"/>
    </xf>
    <xf numFmtId="176" fontId="21" fillId="0" borderId="1" xfId="0" applyNumberFormat="1" applyFont="1" applyBorder="1" applyAlignment="1">
      <alignment horizontal="distributed" vertical="center" shrinkToFit="1"/>
    </xf>
    <xf numFmtId="176" fontId="21" fillId="0" borderId="21" xfId="0" applyNumberFormat="1" applyFont="1" applyBorder="1" applyAlignment="1">
      <alignment horizontal="distributed" vertical="center" shrinkToFit="1"/>
    </xf>
    <xf numFmtId="176" fontId="23" fillId="0" borderId="1" xfId="0" applyNumberFormat="1" applyFont="1" applyBorder="1" applyAlignment="1">
      <alignment horizontal="distributed" vertical="center" shrinkToFit="1"/>
    </xf>
    <xf numFmtId="0" fontId="26" fillId="0" borderId="0" xfId="0" applyFont="1" applyBorder="1" applyAlignment="1">
      <alignment horizontal="left"/>
    </xf>
    <xf numFmtId="0" fontId="26" fillId="0" borderId="0" xfId="0" applyFont="1" applyBorder="1" applyAlignment="1"/>
    <xf numFmtId="0" fontId="26" fillId="0" borderId="0" xfId="0" applyFont="1" applyBorder="1" applyAlignment="1">
      <alignment horizontal="left" vertical="center"/>
    </xf>
    <xf numFmtId="0" fontId="26" fillId="0" borderId="0" xfId="0" applyFont="1" applyBorder="1" applyAlignment="1">
      <alignment horizontal="left" vertical="center" shrinkToFit="1"/>
    </xf>
    <xf numFmtId="0" fontId="13" fillId="0" borderId="0" xfId="0" applyFont="1" applyBorder="1" applyAlignment="1">
      <alignment horizontal="center" shrinkToFit="1"/>
    </xf>
    <xf numFmtId="0" fontId="29" fillId="0" borderId="4" xfId="0" applyFont="1" applyBorder="1" applyAlignment="1">
      <alignment horizontal="center" shrinkToFit="1"/>
    </xf>
    <xf numFmtId="0" fontId="21" fillId="0" borderId="8" xfId="0" applyFont="1" applyBorder="1" applyAlignment="1">
      <alignment horizontal="left" vertical="center"/>
    </xf>
    <xf numFmtId="0" fontId="21" fillId="0" borderId="13" xfId="0" applyFont="1" applyBorder="1" applyAlignment="1">
      <alignment horizontal="left" vertical="center"/>
    </xf>
    <xf numFmtId="0" fontId="21" fillId="0" borderId="13" xfId="0" applyFont="1" applyBorder="1" applyAlignment="1">
      <alignment vertical="center"/>
    </xf>
    <xf numFmtId="0" fontId="21" fillId="0" borderId="19" xfId="0" applyFont="1" applyBorder="1" applyAlignment="1">
      <alignment horizontal="distributed" vertical="center" shrinkToFit="1"/>
    </xf>
    <xf numFmtId="176" fontId="21" fillId="0" borderId="12" xfId="0" applyNumberFormat="1" applyFont="1" applyBorder="1" applyAlignment="1">
      <alignment horizontal="distributed" vertical="center" shrinkToFit="1"/>
    </xf>
    <xf numFmtId="0" fontId="21" fillId="0" borderId="23" xfId="0" applyFont="1" applyBorder="1" applyAlignment="1">
      <alignment horizontal="distributed" vertical="center" shrinkToFit="1"/>
    </xf>
    <xf numFmtId="0" fontId="31" fillId="2" borderId="26" xfId="0" applyFont="1" applyFill="1" applyBorder="1" applyAlignment="1">
      <alignment vertical="center" wrapText="1"/>
    </xf>
    <xf numFmtId="0" fontId="31" fillId="2" borderId="32" xfId="0" applyFont="1" applyFill="1" applyBorder="1" applyAlignment="1">
      <alignment vertical="center" wrapText="1"/>
    </xf>
    <xf numFmtId="0" fontId="33" fillId="2" borderId="0" xfId="0" applyFont="1" applyFill="1" applyAlignment="1">
      <alignment horizontal="left" wrapText="1"/>
    </xf>
    <xf numFmtId="0" fontId="32" fillId="2" borderId="24" xfId="0" applyFont="1" applyFill="1" applyBorder="1" applyAlignment="1">
      <alignment horizontal="center" vertical="center" wrapText="1"/>
    </xf>
    <xf numFmtId="0" fontId="31" fillId="2" borderId="27" xfId="0" applyFont="1" applyFill="1" applyBorder="1" applyAlignment="1">
      <alignment horizontal="center" vertical="center" wrapText="1"/>
    </xf>
    <xf numFmtId="0" fontId="31" fillId="2" borderId="25" xfId="0" applyFont="1" applyFill="1" applyBorder="1" applyAlignment="1">
      <alignment vertical="center" wrapText="1"/>
    </xf>
    <xf numFmtId="0" fontId="31" fillId="2" borderId="30" xfId="0" applyFont="1" applyFill="1" applyBorder="1" applyAlignment="1">
      <alignment vertical="center" wrapText="1"/>
    </xf>
    <xf numFmtId="0" fontId="32" fillId="2" borderId="17" xfId="0" applyFont="1" applyFill="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cellXfs>
  <cellStyles count="2">
    <cellStyle name="一般" xfId="0" builtinId="0"/>
    <cellStyle name="千分位[0]" xfId="1" builtin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87</xdr:row>
      <xdr:rowOff>0</xdr:rowOff>
    </xdr:from>
    <xdr:to>
      <xdr:col>0</xdr:col>
      <xdr:colOff>1219200</xdr:colOff>
      <xdr:row>87</xdr:row>
      <xdr:rowOff>0</xdr:rowOff>
    </xdr:to>
    <xdr:sp macro="" textlink="">
      <xdr:nvSpPr>
        <xdr:cNvPr id="2" name="Line 7">
          <a:extLst>
            <a:ext uri="{FF2B5EF4-FFF2-40B4-BE49-F238E27FC236}">
              <a16:creationId xmlns:a16="http://schemas.microsoft.com/office/drawing/2014/main" id="{00000000-0008-0000-0200-000002000000}"/>
            </a:ext>
          </a:extLst>
        </xdr:cNvPr>
        <xdr:cNvSpPr>
          <a:spLocks noChangeShapeType="1"/>
        </xdr:cNvSpPr>
      </xdr:nvSpPr>
      <xdr:spPr bwMode="auto">
        <a:xfrm>
          <a:off x="0" y="21307425"/>
          <a:ext cx="121920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xdr:row>
      <xdr:rowOff>19050</xdr:rowOff>
    </xdr:from>
    <xdr:to>
      <xdr:col>1</xdr:col>
      <xdr:colOff>9525</xdr:colOff>
      <xdr:row>5</xdr:row>
      <xdr:rowOff>9525</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28575" y="485775"/>
          <a:ext cx="361950" cy="447675"/>
        </a:xfrm>
        <a:prstGeom prst="line">
          <a:avLst/>
        </a:prstGeom>
        <a:noFill/>
        <a:ln w="9525">
          <a:solidFill>
            <a:srgbClr val="000000"/>
          </a:solidFill>
          <a:round/>
          <a:headEnd/>
          <a:tailEnd/>
        </a:ln>
      </xdr:spPr>
    </xdr:sp>
    <xdr:clientData/>
  </xdr:twoCellAnchor>
  <xdr:oneCellAnchor>
    <xdr:from>
      <xdr:col>0</xdr:col>
      <xdr:colOff>0</xdr:colOff>
      <xdr:row>4</xdr:row>
      <xdr:rowOff>0</xdr:rowOff>
    </xdr:from>
    <xdr:ext cx="476250" cy="161925"/>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0" y="771525"/>
          <a:ext cx="476250" cy="161925"/>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xdr:from>
      <xdr:col>0</xdr:col>
      <xdr:colOff>28575</xdr:colOff>
      <xdr:row>49</xdr:row>
      <xdr:rowOff>19050</xdr:rowOff>
    </xdr:from>
    <xdr:to>
      <xdr:col>1</xdr:col>
      <xdr:colOff>9525</xdr:colOff>
      <xdr:row>52</xdr:row>
      <xdr:rowOff>9525</xdr:rowOff>
    </xdr:to>
    <xdr:sp macro="" textlink="">
      <xdr:nvSpPr>
        <xdr:cNvPr id="4" name="Line 4">
          <a:extLst>
            <a:ext uri="{FF2B5EF4-FFF2-40B4-BE49-F238E27FC236}">
              <a16:creationId xmlns:a16="http://schemas.microsoft.com/office/drawing/2014/main" id="{00000000-0008-0000-0300-000004000000}"/>
            </a:ext>
          </a:extLst>
        </xdr:cNvPr>
        <xdr:cNvSpPr>
          <a:spLocks noChangeShapeType="1"/>
        </xdr:cNvSpPr>
      </xdr:nvSpPr>
      <xdr:spPr bwMode="auto">
        <a:xfrm>
          <a:off x="28575" y="6724650"/>
          <a:ext cx="361950" cy="447675"/>
        </a:xfrm>
        <a:prstGeom prst="line">
          <a:avLst/>
        </a:prstGeom>
        <a:noFill/>
        <a:ln w="9525">
          <a:solidFill>
            <a:srgbClr val="000000"/>
          </a:solidFill>
          <a:round/>
          <a:headEnd/>
          <a:tailEnd/>
        </a:ln>
      </xdr:spPr>
    </xdr:sp>
    <xdr:clientData/>
  </xdr:twoCellAnchor>
  <xdr:twoCellAnchor editAs="oneCell">
    <xdr:from>
      <xdr:col>0</xdr:col>
      <xdr:colOff>9525</xdr:colOff>
      <xdr:row>49</xdr:row>
      <xdr:rowOff>66675</xdr:rowOff>
    </xdr:from>
    <xdr:to>
      <xdr:col>1</xdr:col>
      <xdr:colOff>110836</xdr:colOff>
      <xdr:row>50</xdr:row>
      <xdr:rowOff>76200</xdr:rowOff>
    </xdr:to>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9525" y="6772275"/>
          <a:ext cx="482311"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51</xdr:row>
      <xdr:rowOff>0</xdr:rowOff>
    </xdr:from>
    <xdr:ext cx="476250" cy="161925"/>
    <xdr:sp macro="" textlink="">
      <xdr:nvSpPr>
        <xdr:cNvPr id="6" name="Text Box 6">
          <a:extLst>
            <a:ext uri="{FF2B5EF4-FFF2-40B4-BE49-F238E27FC236}">
              <a16:creationId xmlns:a16="http://schemas.microsoft.com/office/drawing/2014/main" id="{00000000-0008-0000-0300-000006000000}"/>
            </a:ext>
          </a:extLst>
        </xdr:cNvPr>
        <xdr:cNvSpPr txBox="1">
          <a:spLocks noChangeArrowheads="1"/>
        </xdr:cNvSpPr>
      </xdr:nvSpPr>
      <xdr:spPr bwMode="auto">
        <a:xfrm>
          <a:off x="0" y="7010400"/>
          <a:ext cx="476250" cy="161925"/>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editAs="oneCell">
    <xdr:from>
      <xdr:col>0</xdr:col>
      <xdr:colOff>0</xdr:colOff>
      <xdr:row>2</xdr:row>
      <xdr:rowOff>66675</xdr:rowOff>
    </xdr:from>
    <xdr:to>
      <xdr:col>1</xdr:col>
      <xdr:colOff>184439</xdr:colOff>
      <xdr:row>3</xdr:row>
      <xdr:rowOff>76200</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0" y="533400"/>
          <a:ext cx="565439"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T10"/>
  <sheetViews>
    <sheetView topLeftCell="G1" workbookViewId="0">
      <selection activeCell="S15" sqref="S15"/>
    </sheetView>
  </sheetViews>
  <sheetFormatPr defaultRowHeight="16.5"/>
  <cols>
    <col min="1" max="1" width="10.5" customWidth="1"/>
  </cols>
  <sheetData>
    <row r="1" spans="1:20" ht="21">
      <c r="A1" s="96" t="s">
        <v>169</v>
      </c>
      <c r="B1" s="97"/>
      <c r="C1" s="97"/>
      <c r="D1" s="97"/>
      <c r="E1" s="97"/>
      <c r="F1" s="97"/>
      <c r="G1" s="97"/>
      <c r="H1" s="97"/>
      <c r="I1" s="97"/>
      <c r="J1" s="97"/>
      <c r="K1" s="97"/>
      <c r="L1" s="97"/>
      <c r="M1" s="97"/>
      <c r="N1" s="97"/>
      <c r="O1" s="97"/>
      <c r="P1" s="97"/>
      <c r="Q1" s="97"/>
      <c r="R1" s="97"/>
      <c r="S1" s="97"/>
      <c r="T1" s="97"/>
    </row>
    <row r="2" spans="1:20">
      <c r="A2" s="88" t="s">
        <v>0</v>
      </c>
      <c r="B2" s="89">
        <v>1</v>
      </c>
      <c r="C2" s="88" t="s">
        <v>1</v>
      </c>
      <c r="D2" s="90" t="s">
        <v>165</v>
      </c>
      <c r="E2" s="88" t="s">
        <v>15</v>
      </c>
      <c r="F2" s="88" t="s">
        <v>174</v>
      </c>
      <c r="G2" s="88" t="s">
        <v>16</v>
      </c>
      <c r="H2" s="88" t="s">
        <v>2</v>
      </c>
      <c r="I2" s="88" t="s">
        <v>3</v>
      </c>
      <c r="J2" s="88" t="s">
        <v>4</v>
      </c>
      <c r="K2" s="88" t="s">
        <v>5</v>
      </c>
      <c r="L2" s="88" t="s">
        <v>6</v>
      </c>
      <c r="M2" s="88" t="s">
        <v>7</v>
      </c>
      <c r="N2" s="88" t="s">
        <v>8</v>
      </c>
      <c r="O2" s="88" t="s">
        <v>9</v>
      </c>
      <c r="P2" s="88" t="s">
        <v>10</v>
      </c>
      <c r="Q2" s="88" t="s">
        <v>11</v>
      </c>
      <c r="R2" s="88" t="s">
        <v>12</v>
      </c>
      <c r="S2" s="88" t="s">
        <v>175</v>
      </c>
      <c r="T2" s="88" t="s">
        <v>17</v>
      </c>
    </row>
    <row r="3" spans="1:20">
      <c r="A3" s="98" t="s">
        <v>18</v>
      </c>
      <c r="B3" s="99" t="s">
        <v>166</v>
      </c>
      <c r="C3" s="99"/>
      <c r="D3" s="99"/>
      <c r="E3" s="88" t="s">
        <v>176</v>
      </c>
      <c r="F3" s="89">
        <v>20000</v>
      </c>
      <c r="G3" s="89">
        <v>25000</v>
      </c>
      <c r="H3" s="89">
        <v>25000</v>
      </c>
      <c r="I3" s="89">
        <v>25000</v>
      </c>
      <c r="J3" s="89">
        <v>25000</v>
      </c>
      <c r="K3" s="89">
        <v>25000</v>
      </c>
      <c r="L3" s="89">
        <v>25000</v>
      </c>
      <c r="M3" s="89">
        <v>25000</v>
      </c>
      <c r="N3" s="89">
        <v>25000</v>
      </c>
      <c r="O3" s="89">
        <v>25000</v>
      </c>
      <c r="P3" s="89">
        <v>25000</v>
      </c>
      <c r="Q3" s="89">
        <v>25000</v>
      </c>
      <c r="R3" s="89">
        <v>25000</v>
      </c>
      <c r="S3" s="89">
        <v>25000</v>
      </c>
      <c r="T3" s="89">
        <f>SUM(F3:S3)</f>
        <v>345000</v>
      </c>
    </row>
    <row r="4" spans="1:20">
      <c r="A4" s="98"/>
      <c r="B4" s="99"/>
      <c r="C4" s="99"/>
      <c r="D4" s="99"/>
      <c r="E4" s="88" t="s">
        <v>170</v>
      </c>
      <c r="F4" s="89"/>
      <c r="G4" s="89"/>
      <c r="H4" s="89"/>
      <c r="I4" s="89"/>
      <c r="J4" s="89"/>
      <c r="K4" s="89"/>
      <c r="L4" s="89"/>
      <c r="M4" s="89"/>
      <c r="N4" s="89"/>
      <c r="O4" s="89"/>
      <c r="P4" s="89"/>
      <c r="Q4" s="89"/>
      <c r="R4" s="89"/>
      <c r="S4" s="89"/>
      <c r="T4" s="89">
        <f t="shared" ref="T4:T9" si="0">SUM(F4:S4)</f>
        <v>0</v>
      </c>
    </row>
    <row r="5" spans="1:20" ht="16.149999999999999" customHeight="1">
      <c r="A5" s="94" t="s">
        <v>19</v>
      </c>
      <c r="B5" s="101" t="s">
        <v>167</v>
      </c>
      <c r="C5" s="102"/>
      <c r="D5" s="103"/>
      <c r="E5" s="88" t="s">
        <v>13</v>
      </c>
      <c r="F5" s="89"/>
      <c r="G5" s="89">
        <v>2400</v>
      </c>
      <c r="H5" s="89">
        <v>2400</v>
      </c>
      <c r="I5" s="89">
        <v>2400</v>
      </c>
      <c r="J5" s="89">
        <v>2400</v>
      </c>
      <c r="K5" s="89">
        <v>2400</v>
      </c>
      <c r="L5" s="89">
        <v>2400</v>
      </c>
      <c r="M5" s="89">
        <v>2400</v>
      </c>
      <c r="N5" s="89">
        <v>2400</v>
      </c>
      <c r="O5" s="89">
        <v>2400</v>
      </c>
      <c r="P5" s="89">
        <v>2400</v>
      </c>
      <c r="Q5" s="89">
        <v>2400</v>
      </c>
      <c r="R5" s="89">
        <v>2400</v>
      </c>
      <c r="S5" s="89"/>
      <c r="T5" s="89">
        <f t="shared" si="0"/>
        <v>28800</v>
      </c>
    </row>
    <row r="6" spans="1:20">
      <c r="A6" s="95"/>
      <c r="B6" s="104"/>
      <c r="C6" s="105"/>
      <c r="D6" s="106"/>
      <c r="E6" s="88" t="s">
        <v>14</v>
      </c>
      <c r="F6" s="89"/>
      <c r="G6" s="89"/>
      <c r="H6" s="89"/>
      <c r="I6" s="89"/>
      <c r="J6" s="89"/>
      <c r="K6" s="89"/>
      <c r="L6" s="89"/>
      <c r="M6" s="89"/>
      <c r="N6" s="89"/>
      <c r="O6" s="89"/>
      <c r="P6" s="89"/>
      <c r="Q6" s="89"/>
      <c r="R6" s="89"/>
      <c r="S6" s="89"/>
      <c r="T6" s="89">
        <f t="shared" si="0"/>
        <v>0</v>
      </c>
    </row>
    <row r="7" spans="1:20" ht="16.149999999999999" customHeight="1">
      <c r="A7" s="100" t="s">
        <v>20</v>
      </c>
      <c r="B7" s="99" t="s">
        <v>168</v>
      </c>
      <c r="C7" s="99"/>
      <c r="D7" s="99"/>
      <c r="E7" s="92" t="s">
        <v>171</v>
      </c>
      <c r="F7" s="93"/>
      <c r="G7" s="89">
        <v>478</v>
      </c>
      <c r="H7" s="89">
        <v>478</v>
      </c>
      <c r="I7" s="89">
        <v>478</v>
      </c>
      <c r="J7" s="89">
        <v>478</v>
      </c>
      <c r="K7" s="89">
        <v>478</v>
      </c>
      <c r="L7" s="89">
        <v>478</v>
      </c>
      <c r="M7" s="89">
        <v>478</v>
      </c>
      <c r="N7" s="89">
        <v>478</v>
      </c>
      <c r="O7" s="89">
        <v>478</v>
      </c>
      <c r="P7" s="89">
        <v>478</v>
      </c>
      <c r="Q7" s="89">
        <v>478</v>
      </c>
      <c r="R7" s="89">
        <v>478</v>
      </c>
      <c r="S7" s="89"/>
      <c r="T7" s="89">
        <f t="shared" si="0"/>
        <v>5736</v>
      </c>
    </row>
    <row r="8" spans="1:20">
      <c r="A8" s="100"/>
      <c r="B8" s="99"/>
      <c r="C8" s="99"/>
      <c r="D8" s="99"/>
      <c r="E8" s="92" t="s">
        <v>172</v>
      </c>
      <c r="F8" s="93"/>
      <c r="G8" s="89">
        <v>371</v>
      </c>
      <c r="H8" s="89">
        <v>371</v>
      </c>
      <c r="I8" s="89">
        <v>371</v>
      </c>
      <c r="J8" s="89">
        <v>371</v>
      </c>
      <c r="K8" s="89">
        <v>371</v>
      </c>
      <c r="L8" s="89">
        <v>371</v>
      </c>
      <c r="M8" s="89">
        <v>371</v>
      </c>
      <c r="N8" s="89">
        <v>371</v>
      </c>
      <c r="O8" s="89">
        <v>371</v>
      </c>
      <c r="P8" s="89">
        <v>371</v>
      </c>
      <c r="Q8" s="89">
        <v>371</v>
      </c>
      <c r="R8" s="89">
        <v>371</v>
      </c>
      <c r="S8" s="89"/>
      <c r="T8" s="89">
        <f t="shared" si="0"/>
        <v>4452</v>
      </c>
    </row>
    <row r="9" spans="1:20">
      <c r="A9" s="100"/>
      <c r="B9" s="99"/>
      <c r="C9" s="99"/>
      <c r="D9" s="99"/>
      <c r="E9" s="92" t="s">
        <v>177</v>
      </c>
      <c r="F9" s="93"/>
      <c r="G9" s="91"/>
      <c r="H9" s="91"/>
      <c r="I9" s="91"/>
      <c r="J9" s="91"/>
      <c r="K9" s="91"/>
      <c r="L9" s="91"/>
      <c r="M9" s="91"/>
      <c r="N9" s="91"/>
      <c r="O9" s="91"/>
      <c r="P9" s="91"/>
      <c r="Q9" s="91"/>
      <c r="R9" s="91"/>
      <c r="S9" s="91"/>
      <c r="T9" s="91">
        <f t="shared" si="0"/>
        <v>0</v>
      </c>
    </row>
    <row r="10" spans="1:20">
      <c r="A10" s="100"/>
      <c r="B10" s="99"/>
      <c r="C10" s="99"/>
      <c r="D10" s="99"/>
      <c r="E10" s="88" t="s">
        <v>173</v>
      </c>
      <c r="F10" s="89">
        <f>F3+F4+F5+F6-F7-F8-F9</f>
        <v>20000</v>
      </c>
      <c r="G10" s="91">
        <f t="shared" ref="G10:T10" si="1">G3+G4+G5+G6-G7-G8-G9</f>
        <v>26551</v>
      </c>
      <c r="H10" s="91">
        <f t="shared" si="1"/>
        <v>26551</v>
      </c>
      <c r="I10" s="91">
        <f t="shared" si="1"/>
        <v>26551</v>
      </c>
      <c r="J10" s="91">
        <f t="shared" si="1"/>
        <v>26551</v>
      </c>
      <c r="K10" s="91">
        <f t="shared" si="1"/>
        <v>26551</v>
      </c>
      <c r="L10" s="91">
        <f t="shared" si="1"/>
        <v>26551</v>
      </c>
      <c r="M10" s="91">
        <f t="shared" si="1"/>
        <v>26551</v>
      </c>
      <c r="N10" s="91">
        <f t="shared" si="1"/>
        <v>26551</v>
      </c>
      <c r="O10" s="91">
        <f t="shared" si="1"/>
        <v>26551</v>
      </c>
      <c r="P10" s="91">
        <f t="shared" si="1"/>
        <v>26551</v>
      </c>
      <c r="Q10" s="91">
        <f t="shared" si="1"/>
        <v>26551</v>
      </c>
      <c r="R10" s="91">
        <f t="shared" si="1"/>
        <v>26551</v>
      </c>
      <c r="S10" s="91">
        <f t="shared" si="1"/>
        <v>25000</v>
      </c>
      <c r="T10" s="91">
        <f t="shared" si="1"/>
        <v>363612</v>
      </c>
    </row>
  </sheetData>
  <mergeCells count="7">
    <mergeCell ref="A5:A6"/>
    <mergeCell ref="A1:T1"/>
    <mergeCell ref="A3:A4"/>
    <mergeCell ref="B3:D4"/>
    <mergeCell ref="B7:D10"/>
    <mergeCell ref="A7:A10"/>
    <mergeCell ref="B5:D6"/>
  </mergeCells>
  <phoneticPr fontId="1" type="noConversion"/>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T40"/>
  <sheetViews>
    <sheetView tabSelected="1" workbookViewId="0">
      <selection activeCell="W7" sqref="W7"/>
    </sheetView>
  </sheetViews>
  <sheetFormatPr defaultColWidth="8.75" defaultRowHeight="14.25"/>
  <cols>
    <col min="1" max="1" width="8.875" style="1" customWidth="1"/>
    <col min="2" max="2" width="3.75" style="1" customWidth="1"/>
    <col min="3" max="3" width="7" style="1" bestFit="1" customWidth="1"/>
    <col min="4" max="4" width="3.625" style="1" customWidth="1"/>
    <col min="5" max="6" width="8.875" style="1" bestFit="1" customWidth="1"/>
    <col min="7" max="16" width="5.125" style="1" bestFit="1" customWidth="1"/>
    <col min="17" max="18" width="7" style="1" bestFit="1" customWidth="1"/>
    <col min="19" max="19" width="8.875" style="1" bestFit="1" customWidth="1"/>
    <col min="20" max="20" width="13" style="1" customWidth="1"/>
    <col min="21" max="16384" width="8.75" style="1"/>
  </cols>
  <sheetData>
    <row r="1" spans="1:20" ht="21">
      <c r="A1" s="111" t="s">
        <v>106</v>
      </c>
      <c r="B1" s="112"/>
      <c r="C1" s="112"/>
      <c r="D1" s="112"/>
      <c r="E1" s="112"/>
      <c r="F1" s="112"/>
      <c r="G1" s="112"/>
      <c r="H1" s="112"/>
      <c r="I1" s="112"/>
      <c r="J1" s="112"/>
      <c r="K1" s="112"/>
      <c r="L1" s="112"/>
      <c r="M1" s="112"/>
      <c r="N1" s="112"/>
      <c r="O1" s="112"/>
      <c r="P1" s="112"/>
      <c r="Q1" s="112"/>
      <c r="R1" s="112"/>
      <c r="S1" s="112"/>
    </row>
    <row r="2" spans="1:20" customFormat="1" ht="16.5">
      <c r="A2" s="49" t="s">
        <v>0</v>
      </c>
      <c r="B2" s="85"/>
      <c r="C2" s="49" t="s">
        <v>1</v>
      </c>
      <c r="D2" s="2" t="s">
        <v>165</v>
      </c>
      <c r="E2" s="49" t="s">
        <v>15</v>
      </c>
      <c r="F2" s="49" t="s">
        <v>174</v>
      </c>
      <c r="G2" s="49" t="s">
        <v>16</v>
      </c>
      <c r="H2" s="49" t="s">
        <v>2</v>
      </c>
      <c r="I2" s="49" t="s">
        <v>3</v>
      </c>
      <c r="J2" s="49" t="s">
        <v>4</v>
      </c>
      <c r="K2" s="49" t="s">
        <v>5</v>
      </c>
      <c r="L2" s="49" t="s">
        <v>6</v>
      </c>
      <c r="M2" s="49" t="s">
        <v>7</v>
      </c>
      <c r="N2" s="49" t="s">
        <v>8</v>
      </c>
      <c r="O2" s="49" t="s">
        <v>9</v>
      </c>
      <c r="P2" s="49" t="s">
        <v>10</v>
      </c>
      <c r="Q2" s="49" t="s">
        <v>11</v>
      </c>
      <c r="R2" s="49" t="s">
        <v>12</v>
      </c>
      <c r="S2" s="49" t="s">
        <v>175</v>
      </c>
      <c r="T2" s="49" t="s">
        <v>17</v>
      </c>
    </row>
    <row r="3" spans="1:20" customFormat="1" ht="16.5">
      <c r="A3" s="107" t="s">
        <v>18</v>
      </c>
      <c r="B3" s="108"/>
      <c r="C3" s="108"/>
      <c r="D3" s="108"/>
      <c r="E3" s="49" t="s">
        <v>176</v>
      </c>
      <c r="F3" s="85"/>
      <c r="G3" s="85"/>
      <c r="H3" s="85"/>
      <c r="I3" s="85"/>
      <c r="J3" s="85"/>
      <c r="K3" s="85"/>
      <c r="L3" s="85"/>
      <c r="M3" s="85"/>
      <c r="N3" s="85"/>
      <c r="O3" s="85"/>
      <c r="P3" s="85"/>
      <c r="Q3" s="85"/>
      <c r="R3" s="85"/>
      <c r="S3" s="85"/>
      <c r="T3" s="85">
        <f>SUM(F3:S3)</f>
        <v>0</v>
      </c>
    </row>
    <row r="4" spans="1:20" customFormat="1" ht="16.5">
      <c r="A4" s="107"/>
      <c r="B4" s="108"/>
      <c r="C4" s="108"/>
      <c r="D4" s="108"/>
      <c r="E4" s="49" t="s">
        <v>170</v>
      </c>
      <c r="F4" s="85"/>
      <c r="G4" s="85"/>
      <c r="H4" s="85"/>
      <c r="I4" s="85"/>
      <c r="J4" s="85"/>
      <c r="K4" s="85"/>
      <c r="L4" s="85"/>
      <c r="M4" s="85"/>
      <c r="N4" s="85"/>
      <c r="O4" s="85"/>
      <c r="P4" s="85"/>
      <c r="Q4" s="85"/>
      <c r="R4" s="85"/>
      <c r="S4" s="85"/>
      <c r="T4" s="85">
        <f t="shared" ref="T4:T9" si="0">SUM(F4:S4)</f>
        <v>0</v>
      </c>
    </row>
    <row r="5" spans="1:20" customFormat="1" ht="16.5">
      <c r="A5" s="110" t="s">
        <v>19</v>
      </c>
      <c r="B5" s="108"/>
      <c r="C5" s="108"/>
      <c r="D5" s="108"/>
      <c r="E5" s="49" t="s">
        <v>13</v>
      </c>
      <c r="F5" s="85"/>
      <c r="G5" s="85"/>
      <c r="H5" s="85"/>
      <c r="I5" s="85"/>
      <c r="J5" s="85"/>
      <c r="K5" s="85"/>
      <c r="L5" s="85"/>
      <c r="M5" s="85"/>
      <c r="N5" s="85"/>
      <c r="O5" s="85"/>
      <c r="P5" s="85"/>
      <c r="Q5" s="85"/>
      <c r="R5" s="85"/>
      <c r="S5" s="85"/>
      <c r="T5" s="85">
        <f t="shared" si="0"/>
        <v>0</v>
      </c>
    </row>
    <row r="6" spans="1:20" customFormat="1" ht="16.5">
      <c r="A6" s="110"/>
      <c r="B6" s="108"/>
      <c r="C6" s="108"/>
      <c r="D6" s="108"/>
      <c r="E6" s="49" t="s">
        <v>14</v>
      </c>
      <c r="F6" s="85"/>
      <c r="G6" s="85"/>
      <c r="H6" s="85"/>
      <c r="I6" s="85"/>
      <c r="J6" s="85"/>
      <c r="K6" s="85"/>
      <c r="L6" s="85"/>
      <c r="M6" s="85"/>
      <c r="N6" s="85"/>
      <c r="O6" s="85"/>
      <c r="P6" s="85"/>
      <c r="Q6" s="85"/>
      <c r="R6" s="85"/>
      <c r="S6" s="85"/>
      <c r="T6" s="85">
        <f t="shared" si="0"/>
        <v>0</v>
      </c>
    </row>
    <row r="7" spans="1:20" customFormat="1" ht="16.149999999999999" customHeight="1">
      <c r="A7" s="110" t="s">
        <v>20</v>
      </c>
      <c r="B7" s="108"/>
      <c r="C7" s="108"/>
      <c r="D7" s="108"/>
      <c r="E7" s="3" t="s">
        <v>171</v>
      </c>
      <c r="F7" s="86"/>
      <c r="G7" s="85"/>
      <c r="H7" s="85"/>
      <c r="I7" s="85"/>
      <c r="J7" s="85"/>
      <c r="K7" s="85"/>
      <c r="L7" s="85"/>
      <c r="M7" s="85"/>
      <c r="N7" s="85"/>
      <c r="O7" s="85"/>
      <c r="P7" s="85"/>
      <c r="Q7" s="85"/>
      <c r="R7" s="85"/>
      <c r="S7" s="85"/>
      <c r="T7" s="85">
        <f t="shared" si="0"/>
        <v>0</v>
      </c>
    </row>
    <row r="8" spans="1:20" customFormat="1" ht="16.5">
      <c r="A8" s="110"/>
      <c r="B8" s="108"/>
      <c r="C8" s="108"/>
      <c r="D8" s="108"/>
      <c r="E8" s="3" t="s">
        <v>172</v>
      </c>
      <c r="F8" s="86"/>
      <c r="G8" s="85"/>
      <c r="H8" s="85"/>
      <c r="I8" s="85"/>
      <c r="J8" s="85"/>
      <c r="K8" s="85"/>
      <c r="L8" s="85"/>
      <c r="M8" s="85"/>
      <c r="N8" s="85"/>
      <c r="O8" s="85"/>
      <c r="P8" s="85"/>
      <c r="Q8" s="85"/>
      <c r="R8" s="85"/>
      <c r="S8" s="85"/>
      <c r="T8" s="85">
        <f t="shared" si="0"/>
        <v>0</v>
      </c>
    </row>
    <row r="9" spans="1:20" customFormat="1" ht="16.5">
      <c r="A9" s="110"/>
      <c r="B9" s="108"/>
      <c r="C9" s="108"/>
      <c r="D9" s="108"/>
      <c r="E9" s="3" t="s">
        <v>177</v>
      </c>
      <c r="F9" s="86"/>
      <c r="G9" s="85"/>
      <c r="H9" s="85"/>
      <c r="I9" s="85"/>
      <c r="J9" s="85"/>
      <c r="K9" s="85"/>
      <c r="L9" s="85"/>
      <c r="M9" s="85"/>
      <c r="N9" s="85"/>
      <c r="O9" s="85"/>
      <c r="P9" s="85"/>
      <c r="Q9" s="85"/>
      <c r="R9" s="85"/>
      <c r="S9" s="85"/>
      <c r="T9" s="85">
        <f t="shared" si="0"/>
        <v>0</v>
      </c>
    </row>
    <row r="10" spans="1:20" customFormat="1" ht="16.5">
      <c r="A10" s="110"/>
      <c r="B10" s="108"/>
      <c r="C10" s="108"/>
      <c r="D10" s="108"/>
      <c r="E10" s="84" t="s">
        <v>173</v>
      </c>
      <c r="F10" s="87">
        <f>F3+F4+F5+F6-F7-F8-F9</f>
        <v>0</v>
      </c>
      <c r="G10" s="87">
        <f t="shared" ref="G10:T10" si="1">G3+G4+G5+G6-G7-G8-G9</f>
        <v>0</v>
      </c>
      <c r="H10" s="87">
        <f t="shared" si="1"/>
        <v>0</v>
      </c>
      <c r="I10" s="87">
        <f t="shared" si="1"/>
        <v>0</v>
      </c>
      <c r="J10" s="87">
        <f t="shared" si="1"/>
        <v>0</v>
      </c>
      <c r="K10" s="87">
        <f t="shared" si="1"/>
        <v>0</v>
      </c>
      <c r="L10" s="87">
        <f t="shared" si="1"/>
        <v>0</v>
      </c>
      <c r="M10" s="87">
        <f t="shared" si="1"/>
        <v>0</v>
      </c>
      <c r="N10" s="87">
        <f t="shared" si="1"/>
        <v>0</v>
      </c>
      <c r="O10" s="87">
        <f t="shared" si="1"/>
        <v>0</v>
      </c>
      <c r="P10" s="87">
        <f t="shared" si="1"/>
        <v>0</v>
      </c>
      <c r="Q10" s="87">
        <f t="shared" si="1"/>
        <v>0</v>
      </c>
      <c r="R10" s="87">
        <f t="shared" si="1"/>
        <v>0</v>
      </c>
      <c r="S10" s="87">
        <f t="shared" si="1"/>
        <v>0</v>
      </c>
      <c r="T10" s="87">
        <f t="shared" si="1"/>
        <v>0</v>
      </c>
    </row>
    <row r="11" spans="1:20" customFormat="1" ht="16.5">
      <c r="A11" s="49" t="s">
        <v>0</v>
      </c>
      <c r="B11" s="85"/>
      <c r="C11" s="49" t="s">
        <v>1</v>
      </c>
      <c r="D11" s="2" t="s">
        <v>165</v>
      </c>
      <c r="E11" s="49" t="s">
        <v>15</v>
      </c>
      <c r="F11" s="49" t="s">
        <v>174</v>
      </c>
      <c r="G11" s="49" t="s">
        <v>16</v>
      </c>
      <c r="H11" s="49" t="s">
        <v>2</v>
      </c>
      <c r="I11" s="49" t="s">
        <v>3</v>
      </c>
      <c r="J11" s="49" t="s">
        <v>4</v>
      </c>
      <c r="K11" s="49" t="s">
        <v>5</v>
      </c>
      <c r="L11" s="49" t="s">
        <v>6</v>
      </c>
      <c r="M11" s="49" t="s">
        <v>7</v>
      </c>
      <c r="N11" s="49" t="s">
        <v>8</v>
      </c>
      <c r="O11" s="49" t="s">
        <v>9</v>
      </c>
      <c r="P11" s="49" t="s">
        <v>10</v>
      </c>
      <c r="Q11" s="49" t="s">
        <v>11</v>
      </c>
      <c r="R11" s="49" t="s">
        <v>12</v>
      </c>
      <c r="S11" s="49" t="s">
        <v>175</v>
      </c>
      <c r="T11" s="49" t="s">
        <v>17</v>
      </c>
    </row>
    <row r="12" spans="1:20" customFormat="1" ht="16.5">
      <c r="A12" s="107" t="s">
        <v>18</v>
      </c>
      <c r="B12" s="108"/>
      <c r="C12" s="108"/>
      <c r="D12" s="108"/>
      <c r="E12" s="83" t="s">
        <v>176</v>
      </c>
      <c r="F12" s="85"/>
      <c r="G12" s="85"/>
      <c r="H12" s="85"/>
      <c r="I12" s="85"/>
      <c r="J12" s="85"/>
      <c r="K12" s="85"/>
      <c r="L12" s="85"/>
      <c r="M12" s="85"/>
      <c r="N12" s="85"/>
      <c r="O12" s="85"/>
      <c r="P12" s="85"/>
      <c r="Q12" s="85"/>
      <c r="R12" s="85"/>
      <c r="S12" s="85"/>
      <c r="T12" s="85">
        <f>SUM(F12:S12)</f>
        <v>0</v>
      </c>
    </row>
    <row r="13" spans="1:20" customFormat="1" ht="16.5">
      <c r="A13" s="107"/>
      <c r="B13" s="108"/>
      <c r="C13" s="108"/>
      <c r="D13" s="108"/>
      <c r="E13" s="83" t="s">
        <v>170</v>
      </c>
      <c r="F13" s="85"/>
      <c r="G13" s="85"/>
      <c r="H13" s="85"/>
      <c r="I13" s="85"/>
      <c r="J13" s="85"/>
      <c r="K13" s="85"/>
      <c r="L13" s="85"/>
      <c r="M13" s="85"/>
      <c r="N13" s="85"/>
      <c r="O13" s="85"/>
      <c r="P13" s="85"/>
      <c r="Q13" s="85"/>
      <c r="R13" s="85"/>
      <c r="S13" s="85"/>
      <c r="T13" s="85">
        <f t="shared" ref="T13:T18" si="2">SUM(F13:S13)</f>
        <v>0</v>
      </c>
    </row>
    <row r="14" spans="1:20" customFormat="1" ht="16.5">
      <c r="A14" s="110" t="s">
        <v>19</v>
      </c>
      <c r="B14" s="108"/>
      <c r="C14" s="108"/>
      <c r="D14" s="108"/>
      <c r="E14" s="83" t="s">
        <v>13</v>
      </c>
      <c r="F14" s="85"/>
      <c r="G14" s="85"/>
      <c r="H14" s="85"/>
      <c r="I14" s="85"/>
      <c r="J14" s="85"/>
      <c r="K14" s="85"/>
      <c r="L14" s="85"/>
      <c r="M14" s="85"/>
      <c r="N14" s="85"/>
      <c r="O14" s="85"/>
      <c r="P14" s="85"/>
      <c r="Q14" s="85"/>
      <c r="R14" s="85"/>
      <c r="S14" s="85"/>
      <c r="T14" s="85">
        <f t="shared" si="2"/>
        <v>0</v>
      </c>
    </row>
    <row r="15" spans="1:20" customFormat="1" ht="16.5">
      <c r="A15" s="110"/>
      <c r="B15" s="108"/>
      <c r="C15" s="108"/>
      <c r="D15" s="108"/>
      <c r="E15" s="83" t="s">
        <v>14</v>
      </c>
      <c r="F15" s="85"/>
      <c r="G15" s="85"/>
      <c r="H15" s="85"/>
      <c r="I15" s="85"/>
      <c r="J15" s="85"/>
      <c r="K15" s="85"/>
      <c r="L15" s="85"/>
      <c r="M15" s="85"/>
      <c r="N15" s="85"/>
      <c r="O15" s="85"/>
      <c r="P15" s="85"/>
      <c r="Q15" s="85"/>
      <c r="R15" s="85"/>
      <c r="S15" s="85"/>
      <c r="T15" s="85">
        <f t="shared" si="2"/>
        <v>0</v>
      </c>
    </row>
    <row r="16" spans="1:20" customFormat="1" ht="16.149999999999999" customHeight="1">
      <c r="A16" s="110" t="s">
        <v>20</v>
      </c>
      <c r="B16" s="108"/>
      <c r="C16" s="108"/>
      <c r="D16" s="108"/>
      <c r="E16" s="3" t="s">
        <v>171</v>
      </c>
      <c r="F16" s="86"/>
      <c r="G16" s="85"/>
      <c r="H16" s="85"/>
      <c r="I16" s="85"/>
      <c r="J16" s="85"/>
      <c r="K16" s="85"/>
      <c r="L16" s="85"/>
      <c r="M16" s="85"/>
      <c r="N16" s="85"/>
      <c r="O16" s="85"/>
      <c r="P16" s="85"/>
      <c r="Q16" s="85"/>
      <c r="R16" s="85"/>
      <c r="S16" s="85"/>
      <c r="T16" s="85">
        <f t="shared" si="2"/>
        <v>0</v>
      </c>
    </row>
    <row r="17" spans="1:20" customFormat="1" ht="16.5">
      <c r="A17" s="110"/>
      <c r="B17" s="108"/>
      <c r="C17" s="108"/>
      <c r="D17" s="108"/>
      <c r="E17" s="3" t="s">
        <v>172</v>
      </c>
      <c r="F17" s="86"/>
      <c r="G17" s="85"/>
      <c r="H17" s="85"/>
      <c r="I17" s="85"/>
      <c r="J17" s="85"/>
      <c r="K17" s="85"/>
      <c r="L17" s="85"/>
      <c r="M17" s="85"/>
      <c r="N17" s="85"/>
      <c r="O17" s="85"/>
      <c r="P17" s="85"/>
      <c r="Q17" s="85"/>
      <c r="R17" s="85"/>
      <c r="S17" s="85"/>
      <c r="T17" s="85">
        <f t="shared" si="2"/>
        <v>0</v>
      </c>
    </row>
    <row r="18" spans="1:20" customFormat="1" ht="16.5">
      <c r="A18" s="110"/>
      <c r="B18" s="108"/>
      <c r="C18" s="108"/>
      <c r="D18" s="108"/>
      <c r="E18" s="3" t="s">
        <v>177</v>
      </c>
      <c r="F18" s="86"/>
      <c r="G18" s="85"/>
      <c r="H18" s="85"/>
      <c r="I18" s="85"/>
      <c r="J18" s="85"/>
      <c r="K18" s="85"/>
      <c r="L18" s="85"/>
      <c r="M18" s="85"/>
      <c r="N18" s="85"/>
      <c r="O18" s="85"/>
      <c r="P18" s="85"/>
      <c r="Q18" s="85"/>
      <c r="R18" s="85"/>
      <c r="S18" s="85"/>
      <c r="T18" s="85">
        <f t="shared" si="2"/>
        <v>0</v>
      </c>
    </row>
    <row r="19" spans="1:20" customFormat="1" ht="16.5">
      <c r="A19" s="110"/>
      <c r="B19" s="108"/>
      <c r="C19" s="108"/>
      <c r="D19" s="108"/>
      <c r="E19" s="84" t="s">
        <v>173</v>
      </c>
      <c r="F19" s="87">
        <f>F12+F13+F14+F15-F16-F17-F18</f>
        <v>0</v>
      </c>
      <c r="G19" s="87">
        <f t="shared" ref="G19" si="3">G12+G13+G14+G15-G16-G17-G18</f>
        <v>0</v>
      </c>
      <c r="H19" s="87">
        <f t="shared" ref="H19" si="4">H12+H13+H14+H15-H16-H17-H18</f>
        <v>0</v>
      </c>
      <c r="I19" s="87">
        <f t="shared" ref="I19" si="5">I12+I13+I14+I15-I16-I17-I18</f>
        <v>0</v>
      </c>
      <c r="J19" s="87">
        <f t="shared" ref="J19" si="6">J12+J13+J14+J15-J16-J17-J18</f>
        <v>0</v>
      </c>
      <c r="K19" s="87">
        <f t="shared" ref="K19" si="7">K12+K13+K14+K15-K16-K17-K18</f>
        <v>0</v>
      </c>
      <c r="L19" s="87">
        <f t="shared" ref="L19" si="8">L12+L13+L14+L15-L16-L17-L18</f>
        <v>0</v>
      </c>
      <c r="M19" s="87">
        <f t="shared" ref="M19" si="9">M12+M13+M14+M15-M16-M17-M18</f>
        <v>0</v>
      </c>
      <c r="N19" s="87">
        <f t="shared" ref="N19" si="10">N12+N13+N14+N15-N16-N17-N18</f>
        <v>0</v>
      </c>
      <c r="O19" s="87">
        <f t="shared" ref="O19" si="11">O12+O13+O14+O15-O16-O17-O18</f>
        <v>0</v>
      </c>
      <c r="P19" s="87">
        <f t="shared" ref="P19" si="12">P12+P13+P14+P15-P16-P17-P18</f>
        <v>0</v>
      </c>
      <c r="Q19" s="87">
        <f t="shared" ref="Q19" si="13">Q12+Q13+Q14+Q15-Q16-Q17-Q18</f>
        <v>0</v>
      </c>
      <c r="R19" s="87">
        <f t="shared" ref="R19" si="14">R12+R13+R14+R15-R16-R17-R18</f>
        <v>0</v>
      </c>
      <c r="S19" s="87">
        <f t="shared" ref="S19" si="15">S12+S13+S14+S15-S16-S17-S18</f>
        <v>0</v>
      </c>
      <c r="T19" s="87">
        <f t="shared" ref="T19" si="16">T12+T13+T14+T15-T16-T17-T18</f>
        <v>0</v>
      </c>
    </row>
    <row r="20" spans="1:20" customFormat="1" ht="16.5">
      <c r="A20" s="49" t="s">
        <v>0</v>
      </c>
      <c r="B20" s="85"/>
      <c r="C20" s="49" t="s">
        <v>1</v>
      </c>
      <c r="D20" s="2" t="s">
        <v>165</v>
      </c>
      <c r="E20" s="49" t="s">
        <v>15</v>
      </c>
      <c r="F20" s="49" t="s">
        <v>174</v>
      </c>
      <c r="G20" s="49" t="s">
        <v>16</v>
      </c>
      <c r="H20" s="49" t="s">
        <v>2</v>
      </c>
      <c r="I20" s="49" t="s">
        <v>3</v>
      </c>
      <c r="J20" s="49" t="s">
        <v>4</v>
      </c>
      <c r="K20" s="49" t="s">
        <v>5</v>
      </c>
      <c r="L20" s="49" t="s">
        <v>6</v>
      </c>
      <c r="M20" s="49" t="s">
        <v>7</v>
      </c>
      <c r="N20" s="49" t="s">
        <v>8</v>
      </c>
      <c r="O20" s="49" t="s">
        <v>9</v>
      </c>
      <c r="P20" s="49" t="s">
        <v>10</v>
      </c>
      <c r="Q20" s="49" t="s">
        <v>11</v>
      </c>
      <c r="R20" s="49" t="s">
        <v>12</v>
      </c>
      <c r="S20" s="49" t="s">
        <v>175</v>
      </c>
      <c r="T20" s="49" t="s">
        <v>17</v>
      </c>
    </row>
    <row r="21" spans="1:20" customFormat="1" ht="16.5">
      <c r="A21" s="107" t="s">
        <v>18</v>
      </c>
      <c r="B21" s="108"/>
      <c r="C21" s="108"/>
      <c r="D21" s="108"/>
      <c r="E21" s="83" t="s">
        <v>176</v>
      </c>
      <c r="F21" s="85"/>
      <c r="G21" s="85"/>
      <c r="H21" s="85"/>
      <c r="I21" s="85"/>
      <c r="J21" s="85"/>
      <c r="K21" s="85"/>
      <c r="L21" s="85"/>
      <c r="M21" s="85"/>
      <c r="N21" s="85"/>
      <c r="O21" s="85"/>
      <c r="P21" s="85"/>
      <c r="Q21" s="85"/>
      <c r="R21" s="85"/>
      <c r="S21" s="85"/>
      <c r="T21" s="85">
        <f>SUM(F21:S21)</f>
        <v>0</v>
      </c>
    </row>
    <row r="22" spans="1:20" customFormat="1" ht="16.5">
      <c r="A22" s="107"/>
      <c r="B22" s="108"/>
      <c r="C22" s="108"/>
      <c r="D22" s="108"/>
      <c r="E22" s="83" t="s">
        <v>170</v>
      </c>
      <c r="F22" s="85"/>
      <c r="G22" s="85"/>
      <c r="H22" s="85"/>
      <c r="I22" s="85"/>
      <c r="J22" s="85"/>
      <c r="K22" s="85"/>
      <c r="L22" s="85"/>
      <c r="M22" s="85"/>
      <c r="N22" s="85"/>
      <c r="O22" s="85"/>
      <c r="P22" s="85"/>
      <c r="Q22" s="85"/>
      <c r="R22" s="85"/>
      <c r="S22" s="85"/>
      <c r="T22" s="85">
        <f t="shared" ref="T22:T27" si="17">SUM(F22:S22)</f>
        <v>0</v>
      </c>
    </row>
    <row r="23" spans="1:20" customFormat="1" ht="16.5">
      <c r="A23" s="110" t="s">
        <v>19</v>
      </c>
      <c r="B23" s="108"/>
      <c r="C23" s="108"/>
      <c r="D23" s="108"/>
      <c r="E23" s="83" t="s">
        <v>13</v>
      </c>
      <c r="F23" s="85"/>
      <c r="G23" s="85"/>
      <c r="H23" s="85"/>
      <c r="I23" s="85"/>
      <c r="J23" s="85"/>
      <c r="K23" s="85"/>
      <c r="L23" s="85"/>
      <c r="M23" s="85"/>
      <c r="N23" s="85"/>
      <c r="O23" s="85"/>
      <c r="P23" s="85"/>
      <c r="Q23" s="85"/>
      <c r="R23" s="85"/>
      <c r="S23" s="85"/>
      <c r="T23" s="85">
        <f t="shared" si="17"/>
        <v>0</v>
      </c>
    </row>
    <row r="24" spans="1:20" customFormat="1" ht="16.5">
      <c r="A24" s="110"/>
      <c r="B24" s="108"/>
      <c r="C24" s="108"/>
      <c r="D24" s="108"/>
      <c r="E24" s="83" t="s">
        <v>14</v>
      </c>
      <c r="F24" s="85"/>
      <c r="G24" s="85"/>
      <c r="H24" s="85"/>
      <c r="I24" s="85"/>
      <c r="J24" s="85"/>
      <c r="K24" s="85"/>
      <c r="L24" s="85"/>
      <c r="M24" s="85"/>
      <c r="N24" s="85"/>
      <c r="O24" s="85"/>
      <c r="P24" s="85"/>
      <c r="Q24" s="85"/>
      <c r="R24" s="85"/>
      <c r="S24" s="85"/>
      <c r="T24" s="85">
        <f t="shared" si="17"/>
        <v>0</v>
      </c>
    </row>
    <row r="25" spans="1:20" customFormat="1" ht="16.149999999999999" customHeight="1">
      <c r="A25" s="110" t="s">
        <v>20</v>
      </c>
      <c r="B25" s="108"/>
      <c r="C25" s="108"/>
      <c r="D25" s="108"/>
      <c r="E25" s="3" t="s">
        <v>171</v>
      </c>
      <c r="F25" s="86"/>
      <c r="G25" s="85"/>
      <c r="H25" s="85"/>
      <c r="I25" s="85"/>
      <c r="J25" s="85"/>
      <c r="K25" s="85"/>
      <c r="L25" s="85"/>
      <c r="M25" s="85"/>
      <c r="N25" s="85"/>
      <c r="O25" s="85"/>
      <c r="P25" s="85"/>
      <c r="Q25" s="85"/>
      <c r="R25" s="85"/>
      <c r="S25" s="85"/>
      <c r="T25" s="85">
        <f t="shared" si="17"/>
        <v>0</v>
      </c>
    </row>
    <row r="26" spans="1:20" customFormat="1" ht="16.5">
      <c r="A26" s="110"/>
      <c r="B26" s="108"/>
      <c r="C26" s="108"/>
      <c r="D26" s="108"/>
      <c r="E26" s="3" t="s">
        <v>172</v>
      </c>
      <c r="F26" s="86"/>
      <c r="G26" s="85"/>
      <c r="H26" s="85"/>
      <c r="I26" s="85"/>
      <c r="J26" s="85"/>
      <c r="K26" s="85"/>
      <c r="L26" s="85"/>
      <c r="M26" s="85"/>
      <c r="N26" s="85"/>
      <c r="O26" s="85"/>
      <c r="P26" s="85"/>
      <c r="Q26" s="85"/>
      <c r="R26" s="85"/>
      <c r="S26" s="85"/>
      <c r="T26" s="85">
        <f t="shared" si="17"/>
        <v>0</v>
      </c>
    </row>
    <row r="27" spans="1:20" customFormat="1" ht="16.5">
      <c r="A27" s="110"/>
      <c r="B27" s="108"/>
      <c r="C27" s="108"/>
      <c r="D27" s="108"/>
      <c r="E27" s="3" t="s">
        <v>177</v>
      </c>
      <c r="F27" s="86"/>
      <c r="G27" s="85"/>
      <c r="H27" s="85"/>
      <c r="I27" s="85"/>
      <c r="J27" s="85"/>
      <c r="K27" s="85"/>
      <c r="L27" s="85"/>
      <c r="M27" s="85"/>
      <c r="N27" s="85"/>
      <c r="O27" s="85"/>
      <c r="P27" s="85"/>
      <c r="Q27" s="85"/>
      <c r="R27" s="85"/>
      <c r="S27" s="85"/>
      <c r="T27" s="85">
        <f t="shared" si="17"/>
        <v>0</v>
      </c>
    </row>
    <row r="28" spans="1:20" customFormat="1" ht="16.5">
      <c r="A28" s="110"/>
      <c r="B28" s="108"/>
      <c r="C28" s="108"/>
      <c r="D28" s="108"/>
      <c r="E28" s="84" t="s">
        <v>173</v>
      </c>
      <c r="F28" s="87">
        <f>F21+F22+F23+F24-F25-F26-F27</f>
        <v>0</v>
      </c>
      <c r="G28" s="87">
        <f t="shared" ref="G28" si="18">G21+G22+G23+G24-G25-G26-G27</f>
        <v>0</v>
      </c>
      <c r="H28" s="87">
        <f t="shared" ref="H28" si="19">H21+H22+H23+H24-H25-H26-H27</f>
        <v>0</v>
      </c>
      <c r="I28" s="87">
        <f t="shared" ref="I28" si="20">I21+I22+I23+I24-I25-I26-I27</f>
        <v>0</v>
      </c>
      <c r="J28" s="87">
        <f t="shared" ref="J28" si="21">J21+J22+J23+J24-J25-J26-J27</f>
        <v>0</v>
      </c>
      <c r="K28" s="87">
        <f t="shared" ref="K28" si="22">K21+K22+K23+K24-K25-K26-K27</f>
        <v>0</v>
      </c>
      <c r="L28" s="87">
        <f t="shared" ref="L28" si="23">L21+L22+L23+L24-L25-L26-L27</f>
        <v>0</v>
      </c>
      <c r="M28" s="87">
        <f t="shared" ref="M28" si="24">M21+M22+M23+M24-M25-M26-M27</f>
        <v>0</v>
      </c>
      <c r="N28" s="87">
        <f t="shared" ref="N28" si="25">N21+N22+N23+N24-N25-N26-N27</f>
        <v>0</v>
      </c>
      <c r="O28" s="87">
        <f t="shared" ref="O28" si="26">O21+O22+O23+O24-O25-O26-O27</f>
        <v>0</v>
      </c>
      <c r="P28" s="87">
        <f t="shared" ref="P28" si="27">P21+P22+P23+P24-P25-P26-P27</f>
        <v>0</v>
      </c>
      <c r="Q28" s="87">
        <f t="shared" ref="Q28" si="28">Q21+Q22+Q23+Q24-Q25-Q26-Q27</f>
        <v>0</v>
      </c>
      <c r="R28" s="87">
        <f t="shared" ref="R28" si="29">R21+R22+R23+R24-R25-R26-R27</f>
        <v>0</v>
      </c>
      <c r="S28" s="87">
        <f t="shared" ref="S28" si="30">S21+S22+S23+S24-S25-S26-S27</f>
        <v>0</v>
      </c>
      <c r="T28" s="87">
        <f t="shared" ref="T28" si="31">T21+T22+T23+T24-T25-T26-T27</f>
        <v>0</v>
      </c>
    </row>
    <row r="29" spans="1:20" customFormat="1" ht="16.5">
      <c r="A29" s="49" t="s">
        <v>0</v>
      </c>
      <c r="B29" s="85"/>
      <c r="C29" s="49" t="s">
        <v>1</v>
      </c>
      <c r="D29" s="2" t="s">
        <v>165</v>
      </c>
      <c r="E29" s="49" t="s">
        <v>15</v>
      </c>
      <c r="F29" s="49" t="s">
        <v>174</v>
      </c>
      <c r="G29" s="49" t="s">
        <v>16</v>
      </c>
      <c r="H29" s="49" t="s">
        <v>2</v>
      </c>
      <c r="I29" s="49" t="s">
        <v>3</v>
      </c>
      <c r="J29" s="49" t="s">
        <v>4</v>
      </c>
      <c r="K29" s="49" t="s">
        <v>5</v>
      </c>
      <c r="L29" s="49" t="s">
        <v>6</v>
      </c>
      <c r="M29" s="49" t="s">
        <v>7</v>
      </c>
      <c r="N29" s="49" t="s">
        <v>8</v>
      </c>
      <c r="O29" s="49" t="s">
        <v>9</v>
      </c>
      <c r="P29" s="49" t="s">
        <v>10</v>
      </c>
      <c r="Q29" s="49" t="s">
        <v>11</v>
      </c>
      <c r="R29" s="49" t="s">
        <v>12</v>
      </c>
      <c r="S29" s="49" t="s">
        <v>175</v>
      </c>
      <c r="T29" s="49" t="s">
        <v>17</v>
      </c>
    </row>
    <row r="30" spans="1:20" customFormat="1" ht="16.5">
      <c r="A30" s="107" t="s">
        <v>18</v>
      </c>
      <c r="B30" s="108"/>
      <c r="C30" s="108"/>
      <c r="D30" s="108"/>
      <c r="E30" s="83" t="s">
        <v>176</v>
      </c>
      <c r="F30" s="85"/>
      <c r="G30" s="85"/>
      <c r="H30" s="85"/>
      <c r="I30" s="85"/>
      <c r="J30" s="85"/>
      <c r="K30" s="85"/>
      <c r="L30" s="85"/>
      <c r="M30" s="85"/>
      <c r="N30" s="85"/>
      <c r="O30" s="85"/>
      <c r="P30" s="85"/>
      <c r="Q30" s="85"/>
      <c r="R30" s="85"/>
      <c r="S30" s="85"/>
      <c r="T30" s="85">
        <f>SUM(F30:S30)</f>
        <v>0</v>
      </c>
    </row>
    <row r="31" spans="1:20" customFormat="1" ht="16.5">
      <c r="A31" s="107"/>
      <c r="B31" s="108"/>
      <c r="C31" s="108"/>
      <c r="D31" s="108"/>
      <c r="E31" s="83" t="s">
        <v>170</v>
      </c>
      <c r="F31" s="85"/>
      <c r="G31" s="85"/>
      <c r="H31" s="85"/>
      <c r="I31" s="85"/>
      <c r="J31" s="85"/>
      <c r="K31" s="85"/>
      <c r="L31" s="85"/>
      <c r="M31" s="85"/>
      <c r="N31" s="85"/>
      <c r="O31" s="85"/>
      <c r="P31" s="85"/>
      <c r="Q31" s="85"/>
      <c r="R31" s="85"/>
      <c r="S31" s="85"/>
      <c r="T31" s="85">
        <f t="shared" ref="T31:T36" si="32">SUM(F31:S31)</f>
        <v>0</v>
      </c>
    </row>
    <row r="32" spans="1:20" customFormat="1" ht="16.5">
      <c r="A32" s="110" t="s">
        <v>19</v>
      </c>
      <c r="B32" s="108"/>
      <c r="C32" s="108"/>
      <c r="D32" s="108"/>
      <c r="E32" s="83" t="s">
        <v>13</v>
      </c>
      <c r="F32" s="85"/>
      <c r="G32" s="85"/>
      <c r="H32" s="85"/>
      <c r="I32" s="85"/>
      <c r="J32" s="85"/>
      <c r="K32" s="85"/>
      <c r="L32" s="85"/>
      <c r="M32" s="85"/>
      <c r="N32" s="85"/>
      <c r="O32" s="85"/>
      <c r="P32" s="85"/>
      <c r="Q32" s="85"/>
      <c r="R32" s="85"/>
      <c r="S32" s="85"/>
      <c r="T32" s="85">
        <f t="shared" si="32"/>
        <v>0</v>
      </c>
    </row>
    <row r="33" spans="1:20" customFormat="1" ht="16.5">
      <c r="A33" s="110"/>
      <c r="B33" s="108"/>
      <c r="C33" s="108"/>
      <c r="D33" s="108"/>
      <c r="E33" s="83" t="s">
        <v>14</v>
      </c>
      <c r="F33" s="85"/>
      <c r="G33" s="85"/>
      <c r="H33" s="85"/>
      <c r="I33" s="85"/>
      <c r="J33" s="85"/>
      <c r="K33" s="85"/>
      <c r="L33" s="85"/>
      <c r="M33" s="85"/>
      <c r="N33" s="85"/>
      <c r="O33" s="85"/>
      <c r="P33" s="85"/>
      <c r="Q33" s="85"/>
      <c r="R33" s="85"/>
      <c r="S33" s="85"/>
      <c r="T33" s="85">
        <f t="shared" si="32"/>
        <v>0</v>
      </c>
    </row>
    <row r="34" spans="1:20" customFormat="1" ht="16.149999999999999" customHeight="1">
      <c r="A34" s="110" t="s">
        <v>20</v>
      </c>
      <c r="B34" s="108"/>
      <c r="C34" s="108"/>
      <c r="D34" s="108"/>
      <c r="E34" s="3" t="s">
        <v>171</v>
      </c>
      <c r="F34" s="86"/>
      <c r="G34" s="85"/>
      <c r="H34" s="85"/>
      <c r="I34" s="85"/>
      <c r="J34" s="85"/>
      <c r="K34" s="85"/>
      <c r="L34" s="85"/>
      <c r="M34" s="85"/>
      <c r="N34" s="85"/>
      <c r="O34" s="85"/>
      <c r="P34" s="85"/>
      <c r="Q34" s="85"/>
      <c r="R34" s="85"/>
      <c r="S34" s="85"/>
      <c r="T34" s="85">
        <f t="shared" si="32"/>
        <v>0</v>
      </c>
    </row>
    <row r="35" spans="1:20" customFormat="1" ht="16.5">
      <c r="A35" s="110"/>
      <c r="B35" s="108"/>
      <c r="C35" s="108"/>
      <c r="D35" s="108"/>
      <c r="E35" s="3" t="s">
        <v>172</v>
      </c>
      <c r="F35" s="86"/>
      <c r="G35" s="85"/>
      <c r="H35" s="85"/>
      <c r="I35" s="85"/>
      <c r="J35" s="85"/>
      <c r="K35" s="85"/>
      <c r="L35" s="85"/>
      <c r="M35" s="85"/>
      <c r="N35" s="85"/>
      <c r="O35" s="85"/>
      <c r="P35" s="85"/>
      <c r="Q35" s="85"/>
      <c r="R35" s="85"/>
      <c r="S35" s="85"/>
      <c r="T35" s="85">
        <f t="shared" si="32"/>
        <v>0</v>
      </c>
    </row>
    <row r="36" spans="1:20" customFormat="1" ht="16.5">
      <c r="A36" s="110"/>
      <c r="B36" s="108"/>
      <c r="C36" s="108"/>
      <c r="D36" s="108"/>
      <c r="E36" s="3" t="s">
        <v>177</v>
      </c>
      <c r="F36" s="86"/>
      <c r="G36" s="85"/>
      <c r="H36" s="85"/>
      <c r="I36" s="85"/>
      <c r="J36" s="85"/>
      <c r="K36" s="85"/>
      <c r="L36" s="85"/>
      <c r="M36" s="85"/>
      <c r="N36" s="85"/>
      <c r="O36" s="85"/>
      <c r="P36" s="85"/>
      <c r="Q36" s="85"/>
      <c r="R36" s="85"/>
      <c r="S36" s="85"/>
      <c r="T36" s="85">
        <f t="shared" si="32"/>
        <v>0</v>
      </c>
    </row>
    <row r="37" spans="1:20" customFormat="1" ht="16.5">
      <c r="A37" s="110"/>
      <c r="B37" s="108"/>
      <c r="C37" s="108"/>
      <c r="D37" s="108"/>
      <c r="E37" s="84" t="s">
        <v>173</v>
      </c>
      <c r="F37" s="87">
        <f>F30+F31+F32+F33-F34-F35-F36</f>
        <v>0</v>
      </c>
      <c r="G37" s="87">
        <f t="shared" ref="G37" si="33">G30+G31+G32+G33-G34-G35-G36</f>
        <v>0</v>
      </c>
      <c r="H37" s="87">
        <f t="shared" ref="H37" si="34">H30+H31+H32+H33-H34-H35-H36</f>
        <v>0</v>
      </c>
      <c r="I37" s="87">
        <f t="shared" ref="I37" si="35">I30+I31+I32+I33-I34-I35-I36</f>
        <v>0</v>
      </c>
      <c r="J37" s="87">
        <f t="shared" ref="J37" si="36">J30+J31+J32+J33-J34-J35-J36</f>
        <v>0</v>
      </c>
      <c r="K37" s="87">
        <f t="shared" ref="K37" si="37">K30+K31+K32+K33-K34-K35-K36</f>
        <v>0</v>
      </c>
      <c r="L37" s="87">
        <f t="shared" ref="L37" si="38">L30+L31+L32+L33-L34-L35-L36</f>
        <v>0</v>
      </c>
      <c r="M37" s="87">
        <f t="shared" ref="M37" si="39">M30+M31+M32+M33-M34-M35-M36</f>
        <v>0</v>
      </c>
      <c r="N37" s="87">
        <f t="shared" ref="N37" si="40">N30+N31+N32+N33-N34-N35-N36</f>
        <v>0</v>
      </c>
      <c r="O37" s="87">
        <f t="shared" ref="O37" si="41">O30+O31+O32+O33-O34-O35-O36</f>
        <v>0</v>
      </c>
      <c r="P37" s="87">
        <f t="shared" ref="P37" si="42">P30+P31+P32+P33-P34-P35-P36</f>
        <v>0</v>
      </c>
      <c r="Q37" s="87">
        <f t="shared" ref="Q37" si="43">Q30+Q31+Q32+Q33-Q34-Q35-Q36</f>
        <v>0</v>
      </c>
      <c r="R37" s="87">
        <f t="shared" ref="R37" si="44">R30+R31+R32+R33-R34-R35-R36</f>
        <v>0</v>
      </c>
      <c r="S37" s="87">
        <f t="shared" ref="S37" si="45">S30+S31+S32+S33-S34-S35-S36</f>
        <v>0</v>
      </c>
      <c r="T37" s="87">
        <f t="shared" ref="T37" si="46">T30+T31+T32+T33-T34-T35-T36</f>
        <v>0</v>
      </c>
    </row>
    <row r="38" spans="1:20" ht="16.5">
      <c r="A38" s="109" t="s">
        <v>21</v>
      </c>
      <c r="B38" s="109"/>
      <c r="C38" s="109"/>
      <c r="D38" s="109"/>
      <c r="E38" s="109"/>
      <c r="F38" s="109"/>
      <c r="G38" s="109"/>
      <c r="H38" s="109"/>
      <c r="I38" s="109"/>
      <c r="J38" s="109"/>
      <c r="K38" s="109"/>
      <c r="L38" s="109"/>
      <c r="M38" s="109"/>
      <c r="N38" s="109"/>
      <c r="O38" s="109"/>
      <c r="P38" s="109"/>
      <c r="Q38" s="109"/>
      <c r="R38" s="109"/>
      <c r="S38" s="109"/>
    </row>
    <row r="40" spans="1:20">
      <c r="A40" s="48"/>
    </row>
  </sheetData>
  <mergeCells count="26">
    <mergeCell ref="B7:D10"/>
    <mergeCell ref="A12:A13"/>
    <mergeCell ref="B12:D13"/>
    <mergeCell ref="A14:A15"/>
    <mergeCell ref="B14:D15"/>
    <mergeCell ref="A7:A10"/>
    <mergeCell ref="A1:S1"/>
    <mergeCell ref="A3:A4"/>
    <mergeCell ref="A5:A6"/>
    <mergeCell ref="B3:D4"/>
    <mergeCell ref="B5:D6"/>
    <mergeCell ref="A30:A31"/>
    <mergeCell ref="B30:D31"/>
    <mergeCell ref="A38:S38"/>
    <mergeCell ref="A16:A19"/>
    <mergeCell ref="B16:D19"/>
    <mergeCell ref="A32:A33"/>
    <mergeCell ref="B32:D33"/>
    <mergeCell ref="A34:A37"/>
    <mergeCell ref="B34:D37"/>
    <mergeCell ref="A21:A22"/>
    <mergeCell ref="B21:D22"/>
    <mergeCell ref="A23:A24"/>
    <mergeCell ref="B23:D24"/>
    <mergeCell ref="A25:A28"/>
    <mergeCell ref="B25:D28"/>
  </mergeCells>
  <phoneticPr fontId="1" type="noConversion"/>
  <pageMargins left="0.39370078740157483" right="0.39370078740157483" top="0" bottom="0" header="0.31496062992125984" footer="0.31496062992125984"/>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G87"/>
  <sheetViews>
    <sheetView topLeftCell="A76" workbookViewId="0">
      <selection activeCell="K78" sqref="K78"/>
    </sheetView>
  </sheetViews>
  <sheetFormatPr defaultRowHeight="16.5"/>
  <cols>
    <col min="1" max="1" width="23.375" customWidth="1"/>
    <col min="2" max="7" width="11.875" customWidth="1"/>
  </cols>
  <sheetData>
    <row r="1" spans="1:7" ht="32.1" customHeight="1" thickBot="1">
      <c r="A1" s="113" t="s">
        <v>109</v>
      </c>
      <c r="B1" s="113"/>
      <c r="C1" s="113"/>
      <c r="D1" s="113"/>
      <c r="E1" s="113"/>
      <c r="F1" s="113"/>
      <c r="G1" s="113"/>
    </row>
    <row r="2" spans="1:7" ht="20.100000000000001" customHeight="1" thickBot="1">
      <c r="A2" s="4" t="s">
        <v>22</v>
      </c>
      <c r="B2" s="5">
        <v>0</v>
      </c>
      <c r="C2" s="5">
        <v>1</v>
      </c>
      <c r="D2" s="5">
        <v>2</v>
      </c>
      <c r="E2" s="5">
        <v>3</v>
      </c>
      <c r="F2" s="5">
        <v>4</v>
      </c>
      <c r="G2" s="5">
        <v>5</v>
      </c>
    </row>
    <row r="3" spans="1:7" ht="17.25" thickBot="1">
      <c r="A3" s="6" t="s">
        <v>23</v>
      </c>
      <c r="B3" s="7">
        <v>2010</v>
      </c>
      <c r="C3" s="8">
        <v>0</v>
      </c>
      <c r="D3" s="8">
        <v>0</v>
      </c>
      <c r="E3" s="8">
        <v>0</v>
      </c>
      <c r="F3" s="8">
        <v>0</v>
      </c>
      <c r="G3" s="8">
        <v>0</v>
      </c>
    </row>
    <row r="4" spans="1:7" ht="17.25" thickBot="1">
      <c r="A4" s="6" t="s">
        <v>24</v>
      </c>
      <c r="B4" s="7">
        <v>2030</v>
      </c>
      <c r="C4" s="8">
        <v>0</v>
      </c>
      <c r="D4" s="8">
        <v>0</v>
      </c>
      <c r="E4" s="8">
        <v>0</v>
      </c>
      <c r="F4" s="8">
        <v>0</v>
      </c>
      <c r="G4" s="8">
        <v>0</v>
      </c>
    </row>
    <row r="5" spans="1:7" ht="17.25" thickBot="1">
      <c r="A5" s="6" t="s">
        <v>25</v>
      </c>
      <c r="B5" s="7">
        <v>2060</v>
      </c>
      <c r="C5" s="8">
        <v>0</v>
      </c>
      <c r="D5" s="8">
        <v>0</v>
      </c>
      <c r="E5" s="8">
        <v>0</v>
      </c>
      <c r="F5" s="8">
        <v>0</v>
      </c>
      <c r="G5" s="8">
        <v>0</v>
      </c>
    </row>
    <row r="6" spans="1:7" ht="17.25" thickBot="1">
      <c r="A6" s="6" t="s">
        <v>26</v>
      </c>
      <c r="B6" s="7">
        <v>2080</v>
      </c>
      <c r="C6" s="8">
        <v>0</v>
      </c>
      <c r="D6" s="8">
        <v>0</v>
      </c>
      <c r="E6" s="8">
        <v>0</v>
      </c>
      <c r="F6" s="8">
        <v>0</v>
      </c>
      <c r="G6" s="8">
        <v>0</v>
      </c>
    </row>
    <row r="7" spans="1:7" ht="17.25" thickBot="1">
      <c r="A7" s="6" t="s">
        <v>27</v>
      </c>
      <c r="B7" s="7">
        <v>2110</v>
      </c>
      <c r="C7" s="8">
        <v>0</v>
      </c>
      <c r="D7" s="8">
        <v>0</v>
      </c>
      <c r="E7" s="8">
        <v>0</v>
      </c>
      <c r="F7" s="8">
        <v>0</v>
      </c>
      <c r="G7" s="8">
        <v>0</v>
      </c>
    </row>
    <row r="8" spans="1:7" ht="17.25" thickBot="1">
      <c r="A8" s="6" t="s">
        <v>28</v>
      </c>
      <c r="B8" s="7">
        <v>2130</v>
      </c>
      <c r="C8" s="8">
        <v>0</v>
      </c>
      <c r="D8" s="8">
        <v>0</v>
      </c>
      <c r="E8" s="8">
        <v>0</v>
      </c>
      <c r="F8" s="8">
        <v>0</v>
      </c>
      <c r="G8" s="8">
        <v>0</v>
      </c>
    </row>
    <row r="9" spans="1:7" ht="17.25" thickBot="1">
      <c r="A9" s="6" t="s">
        <v>29</v>
      </c>
      <c r="B9" s="7">
        <v>2160</v>
      </c>
      <c r="C9" s="8">
        <v>0</v>
      </c>
      <c r="D9" s="8">
        <v>0</v>
      </c>
      <c r="E9" s="8">
        <v>0</v>
      </c>
      <c r="F9" s="8">
        <v>0</v>
      </c>
      <c r="G9" s="8">
        <v>0</v>
      </c>
    </row>
    <row r="10" spans="1:7" ht="17.25" thickBot="1">
      <c r="A10" s="6" t="s">
        <v>30</v>
      </c>
      <c r="B10" s="7">
        <v>2210</v>
      </c>
      <c r="C10" s="8">
        <v>0</v>
      </c>
      <c r="D10" s="8">
        <v>0</v>
      </c>
      <c r="E10" s="8">
        <v>0</v>
      </c>
      <c r="F10" s="8">
        <v>0</v>
      </c>
      <c r="G10" s="8">
        <v>0</v>
      </c>
    </row>
    <row r="11" spans="1:7" ht="17.45" customHeight="1" thickBot="1">
      <c r="A11" s="6" t="s">
        <v>31</v>
      </c>
      <c r="B11" s="7">
        <v>2270</v>
      </c>
      <c r="C11" s="8">
        <v>0</v>
      </c>
      <c r="D11" s="8">
        <v>0</v>
      </c>
      <c r="E11" s="8">
        <v>0</v>
      </c>
      <c r="F11" s="8">
        <v>0</v>
      </c>
      <c r="G11" s="8">
        <v>0</v>
      </c>
    </row>
    <row r="12" spans="1:7" ht="17.25" thickBot="1">
      <c r="A12" s="6" t="s">
        <v>32</v>
      </c>
      <c r="B12" s="7">
        <v>2330</v>
      </c>
      <c r="C12" s="8">
        <v>0</v>
      </c>
      <c r="D12" s="8">
        <v>0</v>
      </c>
      <c r="E12" s="8">
        <v>0</v>
      </c>
      <c r="F12" s="8">
        <v>0</v>
      </c>
      <c r="G12" s="8">
        <v>0</v>
      </c>
    </row>
    <row r="13" spans="1:7" ht="17.25" thickBot="1">
      <c r="A13" s="6" t="s">
        <v>33</v>
      </c>
      <c r="B13" s="7">
        <v>2390</v>
      </c>
      <c r="C13" s="8">
        <v>0</v>
      </c>
      <c r="D13" s="8">
        <v>0</v>
      </c>
      <c r="E13" s="8">
        <v>0</v>
      </c>
      <c r="F13" s="8">
        <v>0</v>
      </c>
      <c r="G13" s="8">
        <v>0</v>
      </c>
    </row>
    <row r="14" spans="1:7" ht="17.25" thickBot="1">
      <c r="A14" s="6" t="s">
        <v>34</v>
      </c>
      <c r="B14" s="7">
        <v>2450</v>
      </c>
      <c r="C14" s="8">
        <v>0</v>
      </c>
      <c r="D14" s="8">
        <v>0</v>
      </c>
      <c r="E14" s="8">
        <v>0</v>
      </c>
      <c r="F14" s="8">
        <v>0</v>
      </c>
      <c r="G14" s="8">
        <v>0</v>
      </c>
    </row>
    <row r="15" spans="1:7" ht="17.25" thickBot="1">
      <c r="A15" s="6" t="s">
        <v>35</v>
      </c>
      <c r="B15" s="7">
        <v>2510</v>
      </c>
      <c r="C15" s="8">
        <v>0</v>
      </c>
      <c r="D15" s="8">
        <v>0</v>
      </c>
      <c r="E15" s="8">
        <v>0</v>
      </c>
      <c r="F15" s="8">
        <v>0</v>
      </c>
      <c r="G15" s="8">
        <v>0</v>
      </c>
    </row>
    <row r="16" spans="1:7" ht="17.25" thickBot="1">
      <c r="A16" s="6" t="s">
        <v>36</v>
      </c>
      <c r="B16" s="7">
        <v>2570</v>
      </c>
      <c r="C16" s="8">
        <v>0</v>
      </c>
      <c r="D16" s="8">
        <v>0</v>
      </c>
      <c r="E16" s="8">
        <v>0</v>
      </c>
      <c r="F16" s="8">
        <v>0</v>
      </c>
      <c r="G16" s="8">
        <v>0</v>
      </c>
    </row>
    <row r="17" spans="1:7" ht="17.25" thickBot="1">
      <c r="A17" s="6" t="s">
        <v>37</v>
      </c>
      <c r="B17" s="7">
        <v>2630</v>
      </c>
      <c r="C17" s="7">
        <v>0</v>
      </c>
      <c r="D17" s="8">
        <v>0</v>
      </c>
      <c r="E17" s="8">
        <v>0</v>
      </c>
      <c r="F17" s="8">
        <v>0</v>
      </c>
      <c r="G17" s="8">
        <v>0</v>
      </c>
    </row>
    <row r="18" spans="1:7" ht="17.25" thickBot="1">
      <c r="A18" s="6" t="s">
        <v>38</v>
      </c>
      <c r="B18" s="7">
        <v>2690</v>
      </c>
      <c r="C18" s="7">
        <v>2030</v>
      </c>
      <c r="D18" s="8">
        <v>0</v>
      </c>
      <c r="E18" s="8">
        <v>0</v>
      </c>
      <c r="F18" s="8">
        <v>0</v>
      </c>
      <c r="G18" s="8">
        <v>0</v>
      </c>
    </row>
    <row r="19" spans="1:7" ht="17.25" thickBot="1">
      <c r="A19" s="6" t="s">
        <v>39</v>
      </c>
      <c r="B19" s="7">
        <v>2750</v>
      </c>
      <c r="C19" s="7">
        <v>2050</v>
      </c>
      <c r="D19" s="8">
        <v>0</v>
      </c>
      <c r="E19" s="8">
        <v>0</v>
      </c>
      <c r="F19" s="8">
        <v>0</v>
      </c>
      <c r="G19" s="8">
        <v>0</v>
      </c>
    </row>
    <row r="20" spans="1:7" ht="17.25" thickBot="1">
      <c r="A20" s="6" t="s">
        <v>40</v>
      </c>
      <c r="B20" s="7">
        <v>2810</v>
      </c>
      <c r="C20" s="7">
        <v>2080</v>
      </c>
      <c r="D20" s="8">
        <v>0</v>
      </c>
      <c r="E20" s="8">
        <v>0</v>
      </c>
      <c r="F20" s="8">
        <v>0</v>
      </c>
      <c r="G20" s="8">
        <v>0</v>
      </c>
    </row>
    <row r="21" spans="1:7" ht="17.25" thickBot="1">
      <c r="A21" s="6" t="s">
        <v>41</v>
      </c>
      <c r="B21" s="7">
        <v>2870</v>
      </c>
      <c r="C21" s="7">
        <v>2100</v>
      </c>
      <c r="D21" s="8">
        <v>0</v>
      </c>
      <c r="E21" s="8">
        <v>0</v>
      </c>
      <c r="F21" s="8">
        <v>0</v>
      </c>
      <c r="G21" s="8">
        <v>0</v>
      </c>
    </row>
    <row r="22" spans="1:7" ht="17.25" thickBot="1">
      <c r="A22" s="6" t="s">
        <v>42</v>
      </c>
      <c r="B22" s="7">
        <v>2930</v>
      </c>
      <c r="C22" s="7">
        <v>2130</v>
      </c>
      <c r="D22" s="8">
        <v>0</v>
      </c>
      <c r="E22" s="8">
        <v>0</v>
      </c>
      <c r="F22" s="8">
        <v>0</v>
      </c>
      <c r="G22" s="8">
        <v>0</v>
      </c>
    </row>
    <row r="23" spans="1:7" ht="17.25" thickBot="1">
      <c r="A23" s="6" t="s">
        <v>43</v>
      </c>
      <c r="B23" s="7">
        <v>2990</v>
      </c>
      <c r="C23" s="7">
        <v>2150</v>
      </c>
      <c r="D23" s="8">
        <v>0</v>
      </c>
      <c r="E23" s="8">
        <v>0</v>
      </c>
      <c r="F23" s="8">
        <v>0</v>
      </c>
      <c r="G23" s="8">
        <v>0</v>
      </c>
    </row>
    <row r="24" spans="1:7" ht="17.25" thickBot="1">
      <c r="A24" s="6" t="s">
        <v>44</v>
      </c>
      <c r="B24" s="7">
        <v>3050</v>
      </c>
      <c r="C24" s="7">
        <v>2200</v>
      </c>
      <c r="D24" s="8">
        <v>0</v>
      </c>
      <c r="E24" s="8">
        <v>0</v>
      </c>
      <c r="F24" s="8">
        <v>0</v>
      </c>
      <c r="G24" s="8">
        <v>0</v>
      </c>
    </row>
    <row r="25" spans="1:7" ht="17.25" thickBot="1">
      <c r="A25" s="6" t="s">
        <v>45</v>
      </c>
      <c r="B25" s="7">
        <v>3110</v>
      </c>
      <c r="C25" s="7">
        <v>2260</v>
      </c>
      <c r="D25" s="8">
        <v>0</v>
      </c>
      <c r="E25" s="8">
        <v>0</v>
      </c>
      <c r="F25" s="8">
        <v>0</v>
      </c>
      <c r="G25" s="8">
        <v>0</v>
      </c>
    </row>
    <row r="26" spans="1:7" ht="17.25" thickBot="1">
      <c r="A26" s="6" t="s">
        <v>46</v>
      </c>
      <c r="B26" s="7">
        <v>3170</v>
      </c>
      <c r="C26" s="7">
        <v>2320</v>
      </c>
      <c r="D26" s="8">
        <v>0</v>
      </c>
      <c r="E26" s="8">
        <v>0</v>
      </c>
      <c r="F26" s="8">
        <v>0</v>
      </c>
      <c r="G26" s="8">
        <v>0</v>
      </c>
    </row>
    <row r="27" spans="1:7" ht="17.25" thickBot="1">
      <c r="A27" s="6" t="s">
        <v>47</v>
      </c>
      <c r="B27" s="7">
        <v>3230</v>
      </c>
      <c r="C27" s="7">
        <v>2380</v>
      </c>
      <c r="D27" s="8">
        <v>0</v>
      </c>
      <c r="E27" s="8">
        <v>0</v>
      </c>
      <c r="F27" s="8">
        <v>0</v>
      </c>
      <c r="G27" s="8">
        <v>0</v>
      </c>
    </row>
    <row r="28" spans="1:7" ht="17.25" thickBot="1">
      <c r="A28" s="6" t="s">
        <v>48</v>
      </c>
      <c r="B28" s="7">
        <v>3290</v>
      </c>
      <c r="C28" s="7">
        <v>2440</v>
      </c>
      <c r="D28" s="8">
        <v>0</v>
      </c>
      <c r="E28" s="8">
        <v>0</v>
      </c>
      <c r="F28" s="8">
        <v>0</v>
      </c>
      <c r="G28" s="8">
        <v>0</v>
      </c>
    </row>
    <row r="29" spans="1:7" ht="17.25" thickBot="1">
      <c r="A29" s="6" t="s">
        <v>49</v>
      </c>
      <c r="B29" s="7">
        <v>3350</v>
      </c>
      <c r="C29" s="7">
        <v>2500</v>
      </c>
      <c r="D29" s="8">
        <v>0</v>
      </c>
      <c r="E29" s="8">
        <v>0</v>
      </c>
      <c r="F29" s="8">
        <v>0</v>
      </c>
      <c r="G29" s="8">
        <v>0</v>
      </c>
    </row>
    <row r="30" spans="1:7" ht="17.25" thickBot="1">
      <c r="A30" s="6" t="s">
        <v>50</v>
      </c>
      <c r="B30" s="7">
        <v>3410</v>
      </c>
      <c r="C30" s="7">
        <v>2560</v>
      </c>
      <c r="D30" s="8">
        <v>0</v>
      </c>
      <c r="E30" s="8">
        <v>0</v>
      </c>
      <c r="F30" s="8">
        <v>0</v>
      </c>
      <c r="G30" s="8">
        <v>0</v>
      </c>
    </row>
    <row r="31" spans="1:7" ht="17.25" thickBot="1">
      <c r="A31" s="6" t="s">
        <v>51</v>
      </c>
      <c r="B31" s="7">
        <v>3470</v>
      </c>
      <c r="C31" s="7">
        <v>2620</v>
      </c>
      <c r="D31" s="7">
        <v>0</v>
      </c>
      <c r="E31" s="8">
        <v>0</v>
      </c>
      <c r="F31" s="8">
        <v>0</v>
      </c>
      <c r="G31" s="8">
        <v>0</v>
      </c>
    </row>
    <row r="32" spans="1:7" ht="17.25" thickBot="1">
      <c r="A32" s="6" t="s">
        <v>52</v>
      </c>
      <c r="B32" s="7">
        <v>3530</v>
      </c>
      <c r="C32" s="7">
        <v>2680</v>
      </c>
      <c r="D32" s="7">
        <v>2020</v>
      </c>
      <c r="E32" s="8">
        <v>0</v>
      </c>
      <c r="F32" s="8">
        <v>0</v>
      </c>
      <c r="G32" s="8">
        <v>0</v>
      </c>
    </row>
    <row r="33" spans="1:7" ht="17.25" thickBot="1">
      <c r="A33" s="6" t="s">
        <v>53</v>
      </c>
      <c r="B33" s="7">
        <v>3590</v>
      </c>
      <c r="C33" s="7">
        <v>2740</v>
      </c>
      <c r="D33" s="7">
        <v>2050</v>
      </c>
      <c r="E33" s="8">
        <v>0</v>
      </c>
      <c r="F33" s="8">
        <v>0</v>
      </c>
      <c r="G33" s="8">
        <v>0</v>
      </c>
    </row>
    <row r="34" spans="1:7" ht="17.25" thickBot="1">
      <c r="A34" s="6" t="s">
        <v>54</v>
      </c>
      <c r="B34" s="7">
        <v>3650</v>
      </c>
      <c r="C34" s="7">
        <v>2800</v>
      </c>
      <c r="D34" s="7">
        <v>2070</v>
      </c>
      <c r="E34" s="8">
        <v>0</v>
      </c>
      <c r="F34" s="8">
        <v>0</v>
      </c>
      <c r="G34" s="8">
        <v>0</v>
      </c>
    </row>
    <row r="35" spans="1:7" ht="17.25" thickBot="1">
      <c r="A35" s="6" t="s">
        <v>55</v>
      </c>
      <c r="B35" s="7">
        <v>3710</v>
      </c>
      <c r="C35" s="7">
        <v>2860</v>
      </c>
      <c r="D35" s="7">
        <v>2100</v>
      </c>
      <c r="E35" s="8">
        <v>0</v>
      </c>
      <c r="F35" s="8">
        <v>0</v>
      </c>
      <c r="G35" s="8">
        <v>0</v>
      </c>
    </row>
    <row r="36" spans="1:7" ht="17.25" thickBot="1">
      <c r="A36" s="6" t="s">
        <v>56</v>
      </c>
      <c r="B36" s="7">
        <v>3770</v>
      </c>
      <c r="C36" s="7">
        <v>2920</v>
      </c>
      <c r="D36" s="7">
        <v>2120</v>
      </c>
      <c r="E36" s="8">
        <v>0</v>
      </c>
      <c r="F36" s="8">
        <v>0</v>
      </c>
      <c r="G36" s="8">
        <v>0</v>
      </c>
    </row>
    <row r="37" spans="1:7" ht="17.25" thickBot="1">
      <c r="A37" s="6" t="s">
        <v>57</v>
      </c>
      <c r="B37" s="7">
        <v>3830</v>
      </c>
      <c r="C37" s="7">
        <v>2980</v>
      </c>
      <c r="D37" s="7">
        <v>2150</v>
      </c>
      <c r="E37" s="8">
        <v>0</v>
      </c>
      <c r="F37" s="8">
        <v>0</v>
      </c>
      <c r="G37" s="8">
        <v>0</v>
      </c>
    </row>
    <row r="38" spans="1:7" ht="17.25" thickBot="1">
      <c r="A38" s="6" t="s">
        <v>58</v>
      </c>
      <c r="B38" s="7">
        <v>3890</v>
      </c>
      <c r="C38" s="7">
        <v>3040</v>
      </c>
      <c r="D38" s="7">
        <v>2190</v>
      </c>
      <c r="E38" s="8">
        <v>0</v>
      </c>
      <c r="F38" s="8">
        <v>0</v>
      </c>
      <c r="G38" s="8">
        <v>0</v>
      </c>
    </row>
    <row r="39" spans="1:7" ht="17.25" thickBot="1">
      <c r="A39" s="6" t="s">
        <v>59</v>
      </c>
      <c r="B39" s="7">
        <v>3950</v>
      </c>
      <c r="C39" s="7">
        <v>3100</v>
      </c>
      <c r="D39" s="7">
        <v>2250</v>
      </c>
      <c r="E39" s="8">
        <v>0</v>
      </c>
      <c r="F39" s="8">
        <v>0</v>
      </c>
      <c r="G39" s="8">
        <v>0</v>
      </c>
    </row>
    <row r="40" spans="1:7" ht="17.25" thickBot="1">
      <c r="A40" s="6" t="s">
        <v>60</v>
      </c>
      <c r="B40" s="7">
        <v>4010</v>
      </c>
      <c r="C40" s="7">
        <v>3160</v>
      </c>
      <c r="D40" s="7">
        <v>2310</v>
      </c>
      <c r="E40" s="8">
        <v>0</v>
      </c>
      <c r="F40" s="8">
        <v>0</v>
      </c>
      <c r="G40" s="8">
        <v>0</v>
      </c>
    </row>
    <row r="41" spans="1:7" ht="17.25" thickBot="1">
      <c r="A41" s="6" t="s">
        <v>61</v>
      </c>
      <c r="B41" s="7">
        <v>4070</v>
      </c>
      <c r="C41" s="7">
        <v>3220</v>
      </c>
      <c r="D41" s="7">
        <v>2370</v>
      </c>
      <c r="E41" s="8">
        <v>0</v>
      </c>
      <c r="F41" s="8">
        <v>0</v>
      </c>
      <c r="G41" s="8">
        <v>0</v>
      </c>
    </row>
    <row r="42" spans="1:7" ht="17.25" thickBot="1">
      <c r="A42" s="6" t="s">
        <v>62</v>
      </c>
      <c r="B42" s="7">
        <v>4130</v>
      </c>
      <c r="C42" s="7">
        <v>3280</v>
      </c>
      <c r="D42" s="7">
        <v>2430</v>
      </c>
      <c r="E42" s="8">
        <v>0</v>
      </c>
      <c r="F42" s="8">
        <v>0</v>
      </c>
      <c r="G42" s="8">
        <v>0</v>
      </c>
    </row>
    <row r="43" spans="1:7" ht="17.25" thickBot="1">
      <c r="A43" s="6" t="s">
        <v>63</v>
      </c>
      <c r="B43" s="7">
        <v>4190</v>
      </c>
      <c r="C43" s="7">
        <v>3340</v>
      </c>
      <c r="D43" s="7">
        <v>2490</v>
      </c>
      <c r="E43" s="8">
        <v>0</v>
      </c>
      <c r="F43" s="8">
        <v>0</v>
      </c>
      <c r="G43" s="8">
        <v>0</v>
      </c>
    </row>
    <row r="44" spans="1:7" ht="17.25" thickBot="1">
      <c r="A44" s="6" t="s">
        <v>64</v>
      </c>
      <c r="B44" s="7">
        <v>4250</v>
      </c>
      <c r="C44" s="7">
        <v>3400</v>
      </c>
      <c r="D44" s="7">
        <v>2550</v>
      </c>
      <c r="E44" s="7">
        <v>0</v>
      </c>
      <c r="F44" s="8">
        <v>0</v>
      </c>
      <c r="G44" s="8">
        <v>0</v>
      </c>
    </row>
    <row r="45" spans="1:7" ht="17.25" thickBot="1">
      <c r="A45" s="6" t="s">
        <v>65</v>
      </c>
      <c r="B45" s="7">
        <v>4310</v>
      </c>
      <c r="C45" s="7">
        <v>3460</v>
      </c>
      <c r="D45" s="7">
        <v>2610</v>
      </c>
      <c r="E45" s="7">
        <v>0</v>
      </c>
      <c r="F45" s="8">
        <v>0</v>
      </c>
      <c r="G45" s="8">
        <v>0</v>
      </c>
    </row>
    <row r="46" spans="1:7" ht="17.25" thickBot="1">
      <c r="A46" s="6" t="s">
        <v>66</v>
      </c>
      <c r="B46" s="7">
        <v>4370</v>
      </c>
      <c r="C46" s="7">
        <v>3520</v>
      </c>
      <c r="D46" s="7">
        <v>2670</v>
      </c>
      <c r="E46" s="7">
        <v>2020</v>
      </c>
      <c r="F46" s="8">
        <v>0</v>
      </c>
      <c r="G46" s="8">
        <v>0</v>
      </c>
    </row>
    <row r="47" spans="1:7" ht="17.25" thickBot="1">
      <c r="A47" s="6" t="s">
        <v>67</v>
      </c>
      <c r="B47" s="7">
        <v>4430</v>
      </c>
      <c r="C47" s="7">
        <v>3580</v>
      </c>
      <c r="D47" s="7">
        <v>2730</v>
      </c>
      <c r="E47" s="7">
        <v>2050</v>
      </c>
      <c r="F47" s="8">
        <v>0</v>
      </c>
      <c r="G47" s="8">
        <v>0</v>
      </c>
    </row>
    <row r="48" spans="1:7" ht="17.25" thickBot="1">
      <c r="A48" s="6" t="s">
        <v>68</v>
      </c>
      <c r="B48" s="7">
        <v>4490</v>
      </c>
      <c r="C48" s="7">
        <v>3640</v>
      </c>
      <c r="D48" s="7">
        <v>2790</v>
      </c>
      <c r="E48" s="7">
        <v>2070</v>
      </c>
      <c r="F48" s="8">
        <v>0</v>
      </c>
      <c r="G48" s="8">
        <v>0</v>
      </c>
    </row>
    <row r="49" spans="1:7" ht="17.25" thickBot="1">
      <c r="A49" s="6" t="s">
        <v>69</v>
      </c>
      <c r="B49" s="7">
        <v>4550</v>
      </c>
      <c r="C49" s="7">
        <v>3700</v>
      </c>
      <c r="D49" s="7">
        <v>2850</v>
      </c>
      <c r="E49" s="7">
        <v>2100</v>
      </c>
      <c r="F49" s="8">
        <v>0</v>
      </c>
      <c r="G49" s="8">
        <v>0</v>
      </c>
    </row>
    <row r="50" spans="1:7" ht="17.25" thickBot="1">
      <c r="A50" s="6" t="s">
        <v>70</v>
      </c>
      <c r="B50" s="7">
        <v>4610</v>
      </c>
      <c r="C50" s="7">
        <v>3760</v>
      </c>
      <c r="D50" s="7">
        <v>2910</v>
      </c>
      <c r="E50" s="7">
        <v>2120</v>
      </c>
      <c r="F50" s="8">
        <v>0</v>
      </c>
      <c r="G50" s="8">
        <v>0</v>
      </c>
    </row>
    <row r="51" spans="1:7" ht="17.25" thickBot="1">
      <c r="A51" s="6" t="s">
        <v>71</v>
      </c>
      <c r="B51" s="7">
        <v>4670</v>
      </c>
      <c r="C51" s="7">
        <v>3820</v>
      </c>
      <c r="D51" s="7">
        <v>2970</v>
      </c>
      <c r="E51" s="7">
        <v>2150</v>
      </c>
      <c r="F51" s="8">
        <v>0</v>
      </c>
      <c r="G51" s="8">
        <v>0</v>
      </c>
    </row>
    <row r="52" spans="1:7" ht="17.25" thickBot="1">
      <c r="A52" s="6" t="s">
        <v>72</v>
      </c>
      <c r="B52" s="7">
        <v>4730</v>
      </c>
      <c r="C52" s="7">
        <v>3880</v>
      </c>
      <c r="D52" s="7">
        <v>3030</v>
      </c>
      <c r="E52" s="7">
        <v>2180</v>
      </c>
      <c r="F52" s="8">
        <v>0</v>
      </c>
      <c r="G52" s="8">
        <v>0</v>
      </c>
    </row>
    <row r="53" spans="1:7" ht="17.25" thickBot="1">
      <c r="A53" s="6" t="s">
        <v>73</v>
      </c>
      <c r="B53" s="7">
        <v>4790</v>
      </c>
      <c r="C53" s="7">
        <v>3940</v>
      </c>
      <c r="D53" s="7">
        <v>3090</v>
      </c>
      <c r="E53" s="7">
        <v>2240</v>
      </c>
      <c r="F53" s="8">
        <v>0</v>
      </c>
      <c r="G53" s="8">
        <v>0</v>
      </c>
    </row>
    <row r="54" spans="1:7" ht="17.25" thickBot="1">
      <c r="A54" s="6" t="s">
        <v>74</v>
      </c>
      <c r="B54" s="7">
        <v>4850</v>
      </c>
      <c r="C54" s="7">
        <v>4000</v>
      </c>
      <c r="D54" s="7">
        <v>3150</v>
      </c>
      <c r="E54" s="7">
        <v>2300</v>
      </c>
      <c r="F54" s="8">
        <v>0</v>
      </c>
      <c r="G54" s="8">
        <v>0</v>
      </c>
    </row>
    <row r="55" spans="1:7" ht="17.25" thickBot="1">
      <c r="A55" s="6" t="s">
        <v>75</v>
      </c>
      <c r="B55" s="7">
        <v>4910</v>
      </c>
      <c r="C55" s="7">
        <v>4060</v>
      </c>
      <c r="D55" s="7">
        <v>3210</v>
      </c>
      <c r="E55" s="7">
        <v>2360</v>
      </c>
      <c r="F55" s="8">
        <v>0</v>
      </c>
      <c r="G55" s="8">
        <v>0</v>
      </c>
    </row>
    <row r="56" spans="1:7" ht="17.25" thickBot="1">
      <c r="A56" s="6" t="s">
        <v>76</v>
      </c>
      <c r="B56" s="7">
        <v>4970</v>
      </c>
      <c r="C56" s="7">
        <v>4120</v>
      </c>
      <c r="D56" s="7">
        <v>3270</v>
      </c>
      <c r="E56" s="7">
        <v>2420</v>
      </c>
      <c r="F56" s="8">
        <v>0</v>
      </c>
      <c r="G56" s="8">
        <v>0</v>
      </c>
    </row>
    <row r="57" spans="1:7" ht="17.25" thickBot="1">
      <c r="A57" s="6" t="s">
        <v>77</v>
      </c>
      <c r="B57" s="7">
        <v>5030</v>
      </c>
      <c r="C57" s="7">
        <v>4180</v>
      </c>
      <c r="D57" s="7">
        <v>3330</v>
      </c>
      <c r="E57" s="7">
        <v>2480</v>
      </c>
      <c r="F57" s="8">
        <v>0</v>
      </c>
      <c r="G57" s="8">
        <v>0</v>
      </c>
    </row>
    <row r="58" spans="1:7" ht="17.25" thickBot="1">
      <c r="A58" s="6" t="s">
        <v>78</v>
      </c>
      <c r="B58" s="7">
        <v>5090</v>
      </c>
      <c r="C58" s="7">
        <v>4240</v>
      </c>
      <c r="D58" s="7">
        <v>3390</v>
      </c>
      <c r="E58" s="7">
        <v>2540</v>
      </c>
      <c r="F58" s="7">
        <v>0</v>
      </c>
      <c r="G58" s="8">
        <v>0</v>
      </c>
    </row>
    <row r="59" spans="1:7" ht="17.25" thickBot="1">
      <c r="A59" s="6" t="s">
        <v>79</v>
      </c>
      <c r="B59" s="7">
        <v>5150</v>
      </c>
      <c r="C59" s="7">
        <v>4300</v>
      </c>
      <c r="D59" s="7">
        <v>3450</v>
      </c>
      <c r="E59" s="7">
        <v>2600</v>
      </c>
      <c r="F59" s="7">
        <v>0</v>
      </c>
      <c r="G59" s="8">
        <v>0</v>
      </c>
    </row>
    <row r="60" spans="1:7" ht="17.25" thickBot="1">
      <c r="A60" s="6" t="s">
        <v>80</v>
      </c>
      <c r="B60" s="7">
        <v>5210</v>
      </c>
      <c r="C60" s="7">
        <v>4360</v>
      </c>
      <c r="D60" s="7">
        <v>3510</v>
      </c>
      <c r="E60" s="7">
        <v>2660</v>
      </c>
      <c r="F60" s="7">
        <v>2020</v>
      </c>
      <c r="G60" s="8">
        <v>0</v>
      </c>
    </row>
    <row r="61" spans="1:7" ht="17.25" thickBot="1">
      <c r="A61" s="6" t="s">
        <v>81</v>
      </c>
      <c r="B61" s="7">
        <v>5270</v>
      </c>
      <c r="C61" s="7">
        <v>4420</v>
      </c>
      <c r="D61" s="7">
        <v>3570</v>
      </c>
      <c r="E61" s="7">
        <v>2720</v>
      </c>
      <c r="F61" s="7">
        <v>2040</v>
      </c>
      <c r="G61" s="8">
        <v>0</v>
      </c>
    </row>
    <row r="62" spans="1:7" ht="17.25" thickBot="1">
      <c r="A62" s="6" t="s">
        <v>82</v>
      </c>
      <c r="B62" s="7">
        <v>5330</v>
      </c>
      <c r="C62" s="7">
        <v>4480</v>
      </c>
      <c r="D62" s="7">
        <v>3630</v>
      </c>
      <c r="E62" s="7">
        <v>2780</v>
      </c>
      <c r="F62" s="7">
        <v>2070</v>
      </c>
      <c r="G62" s="8">
        <v>0</v>
      </c>
    </row>
    <row r="63" spans="1:7" ht="17.25" thickBot="1">
      <c r="A63" s="6" t="s">
        <v>83</v>
      </c>
      <c r="B63" s="7">
        <v>5390</v>
      </c>
      <c r="C63" s="7">
        <v>4540</v>
      </c>
      <c r="D63" s="7">
        <v>3690</v>
      </c>
      <c r="E63" s="7">
        <v>2840</v>
      </c>
      <c r="F63" s="7">
        <v>2090</v>
      </c>
      <c r="G63" s="8">
        <v>0</v>
      </c>
    </row>
    <row r="64" spans="1:7" ht="17.25" thickBot="1">
      <c r="A64" s="6" t="s">
        <v>84</v>
      </c>
      <c r="B64" s="7">
        <v>5450</v>
      </c>
      <c r="C64" s="7">
        <v>4600</v>
      </c>
      <c r="D64" s="7">
        <v>3750</v>
      </c>
      <c r="E64" s="7">
        <v>2900</v>
      </c>
      <c r="F64" s="7">
        <v>2120</v>
      </c>
      <c r="G64" s="8">
        <v>0</v>
      </c>
    </row>
    <row r="65" spans="1:7" ht="17.25" thickBot="1">
      <c r="A65" s="6" t="s">
        <v>85</v>
      </c>
      <c r="B65" s="7">
        <v>5510</v>
      </c>
      <c r="C65" s="7">
        <v>4660</v>
      </c>
      <c r="D65" s="7">
        <v>3810</v>
      </c>
      <c r="E65" s="7">
        <v>2960</v>
      </c>
      <c r="F65" s="7">
        <v>2140</v>
      </c>
      <c r="G65" s="8">
        <v>0</v>
      </c>
    </row>
    <row r="66" spans="1:7" ht="17.25" thickBot="1">
      <c r="A66" s="6" t="s">
        <v>86</v>
      </c>
      <c r="B66" s="7">
        <v>5570</v>
      </c>
      <c r="C66" s="7">
        <v>4720</v>
      </c>
      <c r="D66" s="7">
        <v>3870</v>
      </c>
      <c r="E66" s="7">
        <v>3020</v>
      </c>
      <c r="F66" s="7">
        <v>2170</v>
      </c>
      <c r="G66" s="8">
        <v>0</v>
      </c>
    </row>
    <row r="67" spans="1:7" ht="17.25" thickBot="1">
      <c r="A67" s="6" t="s">
        <v>87</v>
      </c>
      <c r="B67" s="7">
        <v>5630</v>
      </c>
      <c r="C67" s="7">
        <v>4780</v>
      </c>
      <c r="D67" s="7">
        <v>3930</v>
      </c>
      <c r="E67" s="7">
        <v>3080</v>
      </c>
      <c r="F67" s="7">
        <v>2230</v>
      </c>
      <c r="G67" s="8">
        <v>0</v>
      </c>
    </row>
    <row r="68" spans="1:7" ht="17.25" thickBot="1">
      <c r="A68" s="6" t="s">
        <v>88</v>
      </c>
      <c r="B68" s="7">
        <v>5690</v>
      </c>
      <c r="C68" s="7">
        <v>4840</v>
      </c>
      <c r="D68" s="7">
        <v>3990</v>
      </c>
      <c r="E68" s="7">
        <v>3140</v>
      </c>
      <c r="F68" s="7">
        <v>2290</v>
      </c>
      <c r="G68" s="8">
        <v>0</v>
      </c>
    </row>
    <row r="69" spans="1:7" ht="17.25" thickBot="1">
      <c r="A69" s="6" t="s">
        <v>89</v>
      </c>
      <c r="B69" s="7">
        <v>5750</v>
      </c>
      <c r="C69" s="7">
        <v>4900</v>
      </c>
      <c r="D69" s="7">
        <v>4050</v>
      </c>
      <c r="E69" s="7">
        <v>3200</v>
      </c>
      <c r="F69" s="7">
        <v>2350</v>
      </c>
      <c r="G69" s="8">
        <v>0</v>
      </c>
    </row>
    <row r="70" spans="1:7" ht="17.25" thickBot="1">
      <c r="A70" s="6" t="s">
        <v>90</v>
      </c>
      <c r="B70" s="7">
        <v>5810</v>
      </c>
      <c r="C70" s="7">
        <v>4960</v>
      </c>
      <c r="D70" s="7">
        <v>4110</v>
      </c>
      <c r="E70" s="7">
        <v>3260</v>
      </c>
      <c r="F70" s="7">
        <v>2410</v>
      </c>
      <c r="G70" s="8">
        <v>0</v>
      </c>
    </row>
    <row r="71" spans="1:7" ht="17.25" thickBot="1">
      <c r="A71" s="6" t="s">
        <v>91</v>
      </c>
      <c r="B71" s="7">
        <v>5870</v>
      </c>
      <c r="C71" s="7">
        <v>5020</v>
      </c>
      <c r="D71" s="7">
        <v>4170</v>
      </c>
      <c r="E71" s="7">
        <v>3320</v>
      </c>
      <c r="F71" s="7">
        <v>2470</v>
      </c>
      <c r="G71" s="8">
        <v>0</v>
      </c>
    </row>
    <row r="72" spans="1:7" ht="17.25" thickBot="1">
      <c r="A72" s="6" t="s">
        <v>92</v>
      </c>
      <c r="B72" s="7">
        <v>5930</v>
      </c>
      <c r="C72" s="7">
        <v>5080</v>
      </c>
      <c r="D72" s="7">
        <v>4230</v>
      </c>
      <c r="E72" s="7">
        <v>3380</v>
      </c>
      <c r="F72" s="7">
        <v>2530</v>
      </c>
      <c r="G72" s="7">
        <v>0</v>
      </c>
    </row>
    <row r="73" spans="1:7" ht="17.25" thickBot="1">
      <c r="A73" s="6" t="s">
        <v>93</v>
      </c>
      <c r="B73" s="7">
        <v>5990</v>
      </c>
      <c r="C73" s="7">
        <v>5140</v>
      </c>
      <c r="D73" s="7">
        <v>4290</v>
      </c>
      <c r="E73" s="7">
        <v>3440</v>
      </c>
      <c r="F73" s="7">
        <v>2590</v>
      </c>
      <c r="G73" s="7">
        <v>0</v>
      </c>
    </row>
    <row r="74" spans="1:7" ht="17.25" thickBot="1">
      <c r="A74" s="6" t="s">
        <v>107</v>
      </c>
      <c r="B74" s="7">
        <v>6050</v>
      </c>
      <c r="C74" s="7">
        <v>5200</v>
      </c>
      <c r="D74" s="7">
        <v>4350</v>
      </c>
      <c r="E74" s="7">
        <v>3500</v>
      </c>
      <c r="F74" s="7">
        <v>2650</v>
      </c>
      <c r="G74" s="7">
        <v>2010</v>
      </c>
    </row>
    <row r="75" spans="1:7" ht="17.25" thickBot="1">
      <c r="A75" s="6" t="s">
        <v>108</v>
      </c>
      <c r="B75" s="7">
        <v>6110</v>
      </c>
      <c r="C75" s="7">
        <v>5260</v>
      </c>
      <c r="D75" s="7">
        <v>4410</v>
      </c>
      <c r="E75" s="7">
        <v>3560</v>
      </c>
      <c r="F75" s="7">
        <v>2710</v>
      </c>
      <c r="G75" s="7">
        <v>2040</v>
      </c>
    </row>
    <row r="76" spans="1:7">
      <c r="A76" s="9"/>
      <c r="B76" s="10"/>
      <c r="C76" s="10"/>
      <c r="D76" s="10"/>
      <c r="E76" s="10"/>
      <c r="F76" s="10"/>
      <c r="G76" s="10" t="s">
        <v>110</v>
      </c>
    </row>
    <row r="77" spans="1:7">
      <c r="A77" s="9"/>
      <c r="B77" s="10"/>
      <c r="C77" s="10"/>
      <c r="D77" s="10"/>
      <c r="E77" s="10"/>
      <c r="F77" s="10"/>
      <c r="G77" s="10"/>
    </row>
    <row r="78" spans="1:7">
      <c r="A78" s="9"/>
      <c r="B78" s="10"/>
      <c r="C78" s="10"/>
      <c r="D78" s="10"/>
      <c r="E78" s="10"/>
      <c r="F78" s="10"/>
      <c r="G78" s="10"/>
    </row>
    <row r="79" spans="1:7" ht="17.25" thickBot="1"/>
    <row r="80" spans="1:7">
      <c r="A80" s="114" t="s">
        <v>94</v>
      </c>
      <c r="B80" s="115"/>
      <c r="C80" s="115"/>
      <c r="D80" s="115"/>
      <c r="E80" s="115"/>
      <c r="F80" s="115"/>
      <c r="G80" s="116"/>
    </row>
    <row r="81" spans="1:7" ht="48.95" customHeight="1">
      <c r="A81" s="11" t="s">
        <v>95</v>
      </c>
      <c r="B81" s="117" t="s">
        <v>96</v>
      </c>
      <c r="C81" s="117"/>
      <c r="D81" s="117"/>
      <c r="E81" s="117" t="s">
        <v>97</v>
      </c>
      <c r="F81" s="117"/>
      <c r="G81" s="118"/>
    </row>
    <row r="82" spans="1:7" ht="31.5" customHeight="1">
      <c r="A82" s="12" t="s">
        <v>98</v>
      </c>
      <c r="B82" s="119">
        <v>0.1</v>
      </c>
      <c r="C82" s="117"/>
      <c r="D82" s="117"/>
      <c r="E82" s="119">
        <v>0.2</v>
      </c>
      <c r="F82" s="117"/>
      <c r="G82" s="118"/>
    </row>
    <row r="83" spans="1:7" ht="46.5" customHeight="1">
      <c r="A83" s="124" t="s">
        <v>99</v>
      </c>
      <c r="B83" s="119" t="s">
        <v>100</v>
      </c>
      <c r="C83" s="117"/>
      <c r="D83" s="117"/>
      <c r="E83" s="117" t="s">
        <v>101</v>
      </c>
      <c r="F83" s="117"/>
      <c r="G83" s="118"/>
    </row>
    <row r="84" spans="1:7" ht="51" customHeight="1">
      <c r="A84" s="124"/>
      <c r="B84" s="117" t="s">
        <v>102</v>
      </c>
      <c r="C84" s="117"/>
      <c r="D84" s="117"/>
      <c r="E84" s="117" t="s">
        <v>103</v>
      </c>
      <c r="F84" s="117"/>
      <c r="G84" s="118"/>
    </row>
    <row r="85" spans="1:7" ht="29.45" customHeight="1">
      <c r="A85" s="12" t="s">
        <v>104</v>
      </c>
      <c r="B85" s="125">
        <v>0.1</v>
      </c>
      <c r="C85" s="126"/>
      <c r="D85" s="126"/>
      <c r="E85" s="125">
        <v>0.2</v>
      </c>
      <c r="F85" s="126"/>
      <c r="G85" s="127"/>
    </row>
    <row r="86" spans="1:7" ht="60.95" customHeight="1" thickBot="1">
      <c r="A86" s="120" t="s">
        <v>105</v>
      </c>
      <c r="B86" s="121"/>
      <c r="C86" s="121"/>
      <c r="D86" s="121"/>
      <c r="E86" s="121"/>
      <c r="F86" s="121"/>
      <c r="G86" s="122"/>
    </row>
    <row r="87" spans="1:7">
      <c r="B87" s="123"/>
      <c r="C87" s="123"/>
      <c r="D87" s="123"/>
      <c r="E87" s="123"/>
      <c r="F87" s="123"/>
      <c r="G87" s="123"/>
    </row>
  </sheetData>
  <mergeCells count="16">
    <mergeCell ref="A86:G86"/>
    <mergeCell ref="B87:D87"/>
    <mergeCell ref="E87:G87"/>
    <mergeCell ref="A83:A84"/>
    <mergeCell ref="B83:D83"/>
    <mergeCell ref="E83:G83"/>
    <mergeCell ref="B84:D84"/>
    <mergeCell ref="E84:G84"/>
    <mergeCell ref="B85:D85"/>
    <mergeCell ref="E85:G85"/>
    <mergeCell ref="A1:G1"/>
    <mergeCell ref="A80:G80"/>
    <mergeCell ref="B81:D81"/>
    <mergeCell ref="E81:G81"/>
    <mergeCell ref="B82:D82"/>
    <mergeCell ref="E82:G82"/>
  </mergeCells>
  <phoneticPr fontId="1"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AE92"/>
  <sheetViews>
    <sheetView topLeftCell="A61" workbookViewId="0">
      <selection activeCell="B82" sqref="B82"/>
    </sheetView>
  </sheetViews>
  <sheetFormatPr defaultColWidth="9" defaultRowHeight="16.5"/>
  <cols>
    <col min="1" max="1" width="9" style="13"/>
    <col min="2" max="29" width="9" style="41"/>
    <col min="30" max="16384" width="9" style="13"/>
  </cols>
  <sheetData>
    <row r="1" spans="1:31" ht="20.25">
      <c r="A1" s="128" t="s">
        <v>111</v>
      </c>
      <c r="B1" s="129"/>
      <c r="C1" s="129"/>
      <c r="D1" s="129"/>
      <c r="E1" s="129"/>
      <c r="F1" s="129"/>
      <c r="G1" s="129"/>
      <c r="H1" s="129"/>
      <c r="I1" s="129"/>
      <c r="J1" s="129"/>
      <c r="K1" s="129"/>
      <c r="L1" s="129"/>
      <c r="M1" s="129"/>
      <c r="N1" s="129"/>
      <c r="O1" s="129"/>
      <c r="P1" s="129"/>
      <c r="Q1" s="129"/>
      <c r="R1" s="129"/>
      <c r="S1" s="129"/>
      <c r="T1" s="129"/>
      <c r="U1" s="129"/>
      <c r="V1" s="129"/>
      <c r="W1" s="129"/>
      <c r="X1" s="129"/>
      <c r="Y1" s="129"/>
      <c r="Z1" s="130"/>
      <c r="AA1" s="131" t="s">
        <v>112</v>
      </c>
      <c r="AB1" s="131"/>
      <c r="AC1" s="131"/>
    </row>
    <row r="2" spans="1:31" s="14" customFormat="1" thickBot="1">
      <c r="A2" s="132" t="s">
        <v>113</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row>
    <row r="3" spans="1:31">
      <c r="A3" s="134"/>
      <c r="B3" s="137" t="s">
        <v>114</v>
      </c>
      <c r="C3" s="138"/>
      <c r="D3" s="139"/>
      <c r="E3" s="139"/>
      <c r="F3" s="137" t="s">
        <v>115</v>
      </c>
      <c r="G3" s="140"/>
      <c r="H3" s="140"/>
      <c r="I3" s="140"/>
      <c r="J3" s="140"/>
      <c r="K3" s="140"/>
      <c r="L3" s="140"/>
      <c r="M3" s="140"/>
      <c r="N3" s="140"/>
      <c r="O3" s="140"/>
      <c r="P3" s="140"/>
      <c r="Q3" s="141"/>
      <c r="R3" s="142" t="s">
        <v>116</v>
      </c>
      <c r="S3" s="142"/>
      <c r="T3" s="142" t="s">
        <v>117</v>
      </c>
      <c r="U3" s="142"/>
      <c r="V3" s="142" t="s">
        <v>118</v>
      </c>
      <c r="W3" s="142"/>
      <c r="X3" s="142" t="s">
        <v>119</v>
      </c>
      <c r="Y3" s="142"/>
      <c r="Z3" s="142" t="s">
        <v>120</v>
      </c>
      <c r="AA3" s="142"/>
      <c r="AB3" s="142" t="s">
        <v>121</v>
      </c>
      <c r="AC3" s="145"/>
      <c r="AE3" s="15" t="s">
        <v>122</v>
      </c>
    </row>
    <row r="4" spans="1:31">
      <c r="A4" s="135"/>
      <c r="B4" s="146">
        <v>11100</v>
      </c>
      <c r="C4" s="146"/>
      <c r="D4" s="146">
        <v>12540</v>
      </c>
      <c r="E4" s="146"/>
      <c r="F4" s="146">
        <v>13500</v>
      </c>
      <c r="G4" s="146"/>
      <c r="H4" s="146">
        <v>15840</v>
      </c>
      <c r="I4" s="146"/>
      <c r="J4" s="143">
        <v>16500</v>
      </c>
      <c r="K4" s="147"/>
      <c r="L4" s="146">
        <v>17280</v>
      </c>
      <c r="M4" s="146"/>
      <c r="N4" s="146">
        <v>17880</v>
      </c>
      <c r="O4" s="146"/>
      <c r="P4" s="148">
        <v>19047</v>
      </c>
      <c r="Q4" s="148"/>
      <c r="R4" s="148">
        <v>19273</v>
      </c>
      <c r="S4" s="148"/>
      <c r="T4" s="146">
        <v>20100</v>
      </c>
      <c r="U4" s="146"/>
      <c r="V4" s="146">
        <v>21000</v>
      </c>
      <c r="W4" s="146"/>
      <c r="X4" s="146">
        <v>21900</v>
      </c>
      <c r="Y4" s="146"/>
      <c r="Z4" s="143">
        <v>22800</v>
      </c>
      <c r="AA4" s="147"/>
      <c r="AB4" s="143">
        <v>24000</v>
      </c>
      <c r="AC4" s="144"/>
      <c r="AE4" s="16">
        <v>8.5000000000000006E-2</v>
      </c>
    </row>
    <row r="5" spans="1:31">
      <c r="A5" s="136"/>
      <c r="B5" s="17" t="s">
        <v>123</v>
      </c>
      <c r="C5" s="17" t="s">
        <v>124</v>
      </c>
      <c r="D5" s="17" t="s">
        <v>123</v>
      </c>
      <c r="E5" s="17" t="s">
        <v>124</v>
      </c>
      <c r="F5" s="17" t="s">
        <v>123</v>
      </c>
      <c r="G5" s="17" t="s">
        <v>124</v>
      </c>
      <c r="H5" s="17" t="s">
        <v>123</v>
      </c>
      <c r="I5" s="17" t="s">
        <v>124</v>
      </c>
      <c r="J5" s="17" t="s">
        <v>123</v>
      </c>
      <c r="K5" s="17" t="s">
        <v>124</v>
      </c>
      <c r="L5" s="17" t="s">
        <v>123</v>
      </c>
      <c r="M5" s="17" t="s">
        <v>124</v>
      </c>
      <c r="N5" s="17" t="s">
        <v>123</v>
      </c>
      <c r="O5" s="17" t="s">
        <v>124</v>
      </c>
      <c r="P5" s="17" t="s">
        <v>123</v>
      </c>
      <c r="Q5" s="17" t="s">
        <v>124</v>
      </c>
      <c r="R5" s="17" t="s">
        <v>123</v>
      </c>
      <c r="S5" s="17" t="s">
        <v>124</v>
      </c>
      <c r="T5" s="17" t="s">
        <v>123</v>
      </c>
      <c r="U5" s="17" t="s">
        <v>124</v>
      </c>
      <c r="V5" s="17" t="s">
        <v>123</v>
      </c>
      <c r="W5" s="17" t="s">
        <v>124</v>
      </c>
      <c r="X5" s="17" t="s">
        <v>123</v>
      </c>
      <c r="Y5" s="17" t="s">
        <v>124</v>
      </c>
      <c r="Z5" s="17" t="s">
        <v>123</v>
      </c>
      <c r="AA5" s="17" t="s">
        <v>124</v>
      </c>
      <c r="AB5" s="18" t="s">
        <v>123</v>
      </c>
      <c r="AC5" s="19" t="s">
        <v>124</v>
      </c>
      <c r="AE5" s="15" t="s">
        <v>125</v>
      </c>
    </row>
    <row r="6" spans="1:31" s="24" customFormat="1">
      <c r="A6" s="20">
        <v>1</v>
      </c>
      <c r="B6" s="21">
        <f t="shared" ref="B6:B35" si="0">ROUND($B$4*$A6/30*$AE$4*20/100,0)+ROUND($B$4*$A6/30*$AE$6*20/100,0)</f>
        <v>7</v>
      </c>
      <c r="C6" s="21">
        <f t="shared" ref="C6:C35" si="1">ROUND($B$4*$A6/30*$AE$4*70/100,0)+ROUND($B$4*$A6/30*$AE$6*70/100,0)</f>
        <v>25</v>
      </c>
      <c r="D6" s="21">
        <f t="shared" ref="D6:D35" si="2">ROUND($D$4*$A6/30*$AE$4*20/100,0)+ROUND($D$4*$A6/30*$AE$6*20/100,0)</f>
        <v>8</v>
      </c>
      <c r="E6" s="21">
        <f t="shared" ref="E6:E35" si="3">ROUND($D$4*$A6/30*$AE$4*70/100,0)+ROUND($D$4*$A6/30*$AE$6*70/100,0)</f>
        <v>28</v>
      </c>
      <c r="F6" s="21">
        <f t="shared" ref="F6:F35" si="4">ROUND($F$4*$A6/30*$AE$4*20/100,0)+ROUND($F$4*$A6/30*$AE$6*20/100,0)</f>
        <v>9</v>
      </c>
      <c r="G6" s="21">
        <f t="shared" ref="G6:G35" si="5">ROUND($F$4*$A6/30*$AE$4*70/100,0)+ROUND($F$4*$A6/30*$AE$6*70/100,0)</f>
        <v>30</v>
      </c>
      <c r="H6" s="21">
        <f t="shared" ref="H6:H35" si="6">ROUND($H$4*$A6/30*$AE$4*20/100,0)+ROUND($H$4*$A6/30*$AE$6*20/100,0)</f>
        <v>10</v>
      </c>
      <c r="I6" s="21">
        <f t="shared" ref="I6:I35" si="7">ROUND($H$4*$A6/30*$AE$4*70/100,0)+ROUND($H$4*$A6/30*$AE$6*70/100,0)</f>
        <v>35</v>
      </c>
      <c r="J6" s="21">
        <f t="shared" ref="J6:J35" si="8">ROUND($J$4*$A6/30*$AE$4*20/100,0)+ROUND($J$4*$A6/30*$AE$6*20/100,0)</f>
        <v>10</v>
      </c>
      <c r="K6" s="21">
        <f t="shared" ref="K6:K35" si="9">ROUND($J$4*$A6/30*$AE$4*70/100,0)+ROUND($J$4*$A6/30*$AE$6*70/100,0)</f>
        <v>37</v>
      </c>
      <c r="L6" s="21">
        <f t="shared" ref="L6:L35" si="10">ROUND($L$4*$A6/30*$AE$4*20/100,0)+ROUND($L$4*$A6/30*$AE$6*20/100,0)</f>
        <v>11</v>
      </c>
      <c r="M6" s="21">
        <f t="shared" ref="M6:M35" si="11">ROUND($L$4*$A6/30*$AE$4*70/100,0)+ROUND($L$4*$A6/30*$AE$6*70/100,0)</f>
        <v>38</v>
      </c>
      <c r="N6" s="21">
        <f t="shared" ref="N6:N35" si="12">ROUND($N$4*$A6/30*$AE$4*20/100,0)+ROUND($N$4*$A6/30*$AE$6*20/100,0)</f>
        <v>11</v>
      </c>
      <c r="O6" s="21">
        <f t="shared" ref="O6:O35" si="13">ROUND($N$4*$A6/30*$AE$4*70/100,0)+ROUND($N$4*$A6/30*$AE$6*70/100,0)</f>
        <v>39</v>
      </c>
      <c r="P6" s="21">
        <f t="shared" ref="P6:P35" si="14">ROUND($P$4*$A6/30*$AE$4*20/100,0)+ROUND($P$4*$A6/30*$AE$6*20/100,0)</f>
        <v>12</v>
      </c>
      <c r="Q6" s="21">
        <f t="shared" ref="Q6:Q35" si="15">ROUND($P$4*$A6/30*$AE$4*70/100,0)+ROUND($P$4*$A6/30*$AE$6*70/100,0)</f>
        <v>42</v>
      </c>
      <c r="R6" s="21">
        <f t="shared" ref="R6:R35" si="16">ROUND($R$4*$A6/30*$AE$4*20/100,0)+ROUND($R$4*$A6/30*$AE$6*20/100,0)</f>
        <v>12</v>
      </c>
      <c r="S6" s="21">
        <f t="shared" ref="S6:S35" si="17">ROUND($R$4*$A6/30*$AE$4*70/100,0)+ROUND($R$4*$A6/30*$AE$6*70/100,0)</f>
        <v>42</v>
      </c>
      <c r="T6" s="21">
        <f t="shared" ref="T6:T35" si="18">ROUND($T$4*$A6/30*$AE$4*20/100,0)+ROUND($T$4*$A6/30*$AE$6*20/100,0)</f>
        <v>12</v>
      </c>
      <c r="U6" s="21">
        <f t="shared" ref="U6:U35" si="19">ROUND($T$4*$A6/30*$AE$4*70/100,0)+ROUND($T$4*$A6/30*$AE$6*70/100,0)</f>
        <v>45</v>
      </c>
      <c r="V6" s="21">
        <f t="shared" ref="V6:V35" si="20">ROUND($V$4*$A6/30*$AE$4*20/100,0)+ROUND($V$4*$A6/30*$AE$6*20/100,0)</f>
        <v>13</v>
      </c>
      <c r="W6" s="21">
        <f t="shared" ref="W6:W35" si="21">ROUND($V$4*$A6/30*$AE$4*70/100,0)+ROUND($V$4*$A6/30*$AE$6*70/100,0)</f>
        <v>47</v>
      </c>
      <c r="X6" s="21">
        <f t="shared" ref="X6:X35" si="22">ROUND($X$4*$A6/30*$AE$4*20/100,0)+ROUND($X$4*$A6/30*$AE$6*20/100,0)</f>
        <v>13</v>
      </c>
      <c r="Y6" s="21">
        <f t="shared" ref="Y6:Y35" si="23">ROUND($X$4*$A6/30*$AE$4*70/100,0)+ROUND($X$4*$A6/30*$AE$6*70/100,0)</f>
        <v>48</v>
      </c>
      <c r="Z6" s="21">
        <f t="shared" ref="Z6:Z35" si="24">ROUND($Z$4*$A6/30*$AE$4*20/100,0)+ROUND($Z$4*$A6/30*$AE$6*20/100,0)</f>
        <v>15</v>
      </c>
      <c r="AA6" s="21">
        <f t="shared" ref="AA6:AA35" si="25">ROUND($Z$4*$A6/30*$AE$4*70/100,0)+ROUND($Z$4*$A6/30*$AE$6*70/100,0)</f>
        <v>50</v>
      </c>
      <c r="AB6" s="22">
        <f t="shared" ref="AB6:AB35" si="26">ROUND($AB$4*$A6/30*$AE$4*20/100,0)+ROUND($AB$4*$A6/30*$AE$6*20/100,0)</f>
        <v>16</v>
      </c>
      <c r="AC6" s="23">
        <f t="shared" ref="AC6:AC35" si="27">ROUND($AB$4*$A6/30*$AE$4*70/100,0)+ROUND($AB$4*$A6/30*$AE$6*70/100,0)</f>
        <v>54</v>
      </c>
      <c r="AE6" s="16">
        <v>0.01</v>
      </c>
    </row>
    <row r="7" spans="1:31" s="24" customFormat="1" ht="11.25">
      <c r="A7" s="20">
        <v>2</v>
      </c>
      <c r="B7" s="21">
        <f t="shared" si="0"/>
        <v>14</v>
      </c>
      <c r="C7" s="21">
        <f t="shared" si="1"/>
        <v>49</v>
      </c>
      <c r="D7" s="21">
        <f t="shared" si="2"/>
        <v>16</v>
      </c>
      <c r="E7" s="21">
        <f t="shared" si="3"/>
        <v>56</v>
      </c>
      <c r="F7" s="21">
        <f t="shared" si="4"/>
        <v>17</v>
      </c>
      <c r="G7" s="21">
        <f t="shared" si="5"/>
        <v>60</v>
      </c>
      <c r="H7" s="21">
        <f t="shared" si="6"/>
        <v>20</v>
      </c>
      <c r="I7" s="21">
        <f t="shared" si="7"/>
        <v>70</v>
      </c>
      <c r="J7" s="21">
        <f t="shared" si="8"/>
        <v>21</v>
      </c>
      <c r="K7" s="21">
        <f t="shared" si="9"/>
        <v>73</v>
      </c>
      <c r="L7" s="21">
        <f t="shared" si="10"/>
        <v>22</v>
      </c>
      <c r="M7" s="21">
        <f t="shared" si="11"/>
        <v>77</v>
      </c>
      <c r="N7" s="21">
        <f t="shared" si="12"/>
        <v>22</v>
      </c>
      <c r="O7" s="21">
        <f t="shared" si="13"/>
        <v>79</v>
      </c>
      <c r="P7" s="21">
        <f t="shared" si="14"/>
        <v>25</v>
      </c>
      <c r="Q7" s="21">
        <f t="shared" si="15"/>
        <v>85</v>
      </c>
      <c r="R7" s="21">
        <f t="shared" si="16"/>
        <v>25</v>
      </c>
      <c r="S7" s="21">
        <f t="shared" si="17"/>
        <v>85</v>
      </c>
      <c r="T7" s="21">
        <f t="shared" si="18"/>
        <v>26</v>
      </c>
      <c r="U7" s="21">
        <f t="shared" si="19"/>
        <v>89</v>
      </c>
      <c r="V7" s="21">
        <f t="shared" si="20"/>
        <v>27</v>
      </c>
      <c r="W7" s="21">
        <f t="shared" si="21"/>
        <v>93</v>
      </c>
      <c r="X7" s="21">
        <f t="shared" si="22"/>
        <v>28</v>
      </c>
      <c r="Y7" s="21">
        <f t="shared" si="23"/>
        <v>97</v>
      </c>
      <c r="Z7" s="21">
        <f t="shared" si="24"/>
        <v>29</v>
      </c>
      <c r="AA7" s="21">
        <f t="shared" si="25"/>
        <v>101</v>
      </c>
      <c r="AB7" s="22">
        <f t="shared" si="26"/>
        <v>30</v>
      </c>
      <c r="AC7" s="23">
        <f t="shared" si="27"/>
        <v>106</v>
      </c>
    </row>
    <row r="8" spans="1:31" s="24" customFormat="1" ht="11.25">
      <c r="A8" s="20">
        <v>3</v>
      </c>
      <c r="B8" s="21">
        <f t="shared" si="0"/>
        <v>21</v>
      </c>
      <c r="C8" s="21">
        <f t="shared" si="1"/>
        <v>74</v>
      </c>
      <c r="D8" s="21">
        <f t="shared" si="2"/>
        <v>24</v>
      </c>
      <c r="E8" s="21">
        <f t="shared" si="3"/>
        <v>84</v>
      </c>
      <c r="F8" s="21">
        <f t="shared" si="4"/>
        <v>26</v>
      </c>
      <c r="G8" s="21">
        <f t="shared" si="5"/>
        <v>89</v>
      </c>
      <c r="H8" s="21">
        <f t="shared" si="6"/>
        <v>30</v>
      </c>
      <c r="I8" s="21">
        <f t="shared" si="7"/>
        <v>105</v>
      </c>
      <c r="J8" s="21">
        <f t="shared" si="8"/>
        <v>31</v>
      </c>
      <c r="K8" s="21">
        <f t="shared" si="9"/>
        <v>110</v>
      </c>
      <c r="L8" s="21">
        <f t="shared" si="10"/>
        <v>32</v>
      </c>
      <c r="M8" s="21">
        <f t="shared" si="11"/>
        <v>115</v>
      </c>
      <c r="N8" s="21">
        <f t="shared" si="12"/>
        <v>34</v>
      </c>
      <c r="O8" s="21">
        <f t="shared" si="13"/>
        <v>119</v>
      </c>
      <c r="P8" s="21">
        <f t="shared" si="14"/>
        <v>36</v>
      </c>
      <c r="Q8" s="21">
        <f t="shared" si="15"/>
        <v>126</v>
      </c>
      <c r="R8" s="21">
        <f t="shared" si="16"/>
        <v>37</v>
      </c>
      <c r="S8" s="21">
        <f t="shared" si="17"/>
        <v>128</v>
      </c>
      <c r="T8" s="21">
        <f t="shared" si="18"/>
        <v>38</v>
      </c>
      <c r="U8" s="21">
        <f t="shared" si="19"/>
        <v>134</v>
      </c>
      <c r="V8" s="21">
        <f t="shared" si="20"/>
        <v>40</v>
      </c>
      <c r="W8" s="21">
        <f t="shared" si="21"/>
        <v>140</v>
      </c>
      <c r="X8" s="21">
        <f t="shared" si="22"/>
        <v>41</v>
      </c>
      <c r="Y8" s="21">
        <f t="shared" si="23"/>
        <v>145</v>
      </c>
      <c r="Z8" s="21">
        <f t="shared" si="24"/>
        <v>44</v>
      </c>
      <c r="AA8" s="21">
        <f t="shared" si="25"/>
        <v>152</v>
      </c>
      <c r="AB8" s="22">
        <f t="shared" si="26"/>
        <v>46</v>
      </c>
      <c r="AC8" s="23">
        <f t="shared" si="27"/>
        <v>160</v>
      </c>
    </row>
    <row r="9" spans="1:31" s="24" customFormat="1" ht="11.25">
      <c r="A9" s="20">
        <v>4</v>
      </c>
      <c r="B9" s="21">
        <f t="shared" si="0"/>
        <v>28</v>
      </c>
      <c r="C9" s="21">
        <f t="shared" si="1"/>
        <v>98</v>
      </c>
      <c r="D9" s="21">
        <f t="shared" si="2"/>
        <v>31</v>
      </c>
      <c r="E9" s="21">
        <f t="shared" si="3"/>
        <v>111</v>
      </c>
      <c r="F9" s="21">
        <f t="shared" si="4"/>
        <v>35</v>
      </c>
      <c r="G9" s="21">
        <f t="shared" si="5"/>
        <v>120</v>
      </c>
      <c r="H9" s="21">
        <f t="shared" si="6"/>
        <v>40</v>
      </c>
      <c r="I9" s="21">
        <f t="shared" si="7"/>
        <v>141</v>
      </c>
      <c r="J9" s="21">
        <f t="shared" si="8"/>
        <v>41</v>
      </c>
      <c r="K9" s="21">
        <f t="shared" si="9"/>
        <v>146</v>
      </c>
      <c r="L9" s="21">
        <f t="shared" si="10"/>
        <v>44</v>
      </c>
      <c r="M9" s="21">
        <f t="shared" si="11"/>
        <v>153</v>
      </c>
      <c r="N9" s="21">
        <f t="shared" si="12"/>
        <v>46</v>
      </c>
      <c r="O9" s="21">
        <f t="shared" si="13"/>
        <v>159</v>
      </c>
      <c r="P9" s="21">
        <f t="shared" si="14"/>
        <v>48</v>
      </c>
      <c r="Q9" s="21">
        <f t="shared" si="15"/>
        <v>169</v>
      </c>
      <c r="R9" s="21">
        <f t="shared" si="16"/>
        <v>49</v>
      </c>
      <c r="S9" s="21">
        <f t="shared" si="17"/>
        <v>171</v>
      </c>
      <c r="T9" s="21">
        <f t="shared" si="18"/>
        <v>51</v>
      </c>
      <c r="U9" s="21">
        <f t="shared" si="19"/>
        <v>178</v>
      </c>
      <c r="V9" s="21">
        <f t="shared" si="20"/>
        <v>54</v>
      </c>
      <c r="W9" s="21">
        <f t="shared" si="21"/>
        <v>187</v>
      </c>
      <c r="X9" s="21">
        <f t="shared" si="22"/>
        <v>56</v>
      </c>
      <c r="Y9" s="21">
        <f t="shared" si="23"/>
        <v>194</v>
      </c>
      <c r="Z9" s="21">
        <f t="shared" si="24"/>
        <v>58</v>
      </c>
      <c r="AA9" s="21">
        <f t="shared" si="25"/>
        <v>202</v>
      </c>
      <c r="AB9" s="22">
        <f t="shared" si="26"/>
        <v>60</v>
      </c>
      <c r="AC9" s="23">
        <f t="shared" si="27"/>
        <v>212</v>
      </c>
    </row>
    <row r="10" spans="1:31" s="24" customFormat="1" ht="11.25">
      <c r="A10" s="20">
        <v>5</v>
      </c>
      <c r="B10" s="21">
        <f t="shared" si="0"/>
        <v>35</v>
      </c>
      <c r="C10" s="21">
        <f t="shared" si="1"/>
        <v>123</v>
      </c>
      <c r="D10" s="21">
        <f t="shared" si="2"/>
        <v>40</v>
      </c>
      <c r="E10" s="21">
        <f t="shared" si="3"/>
        <v>139</v>
      </c>
      <c r="F10" s="21">
        <f t="shared" si="4"/>
        <v>43</v>
      </c>
      <c r="G10" s="21">
        <f t="shared" si="5"/>
        <v>150</v>
      </c>
      <c r="H10" s="21">
        <f t="shared" si="6"/>
        <v>50</v>
      </c>
      <c r="I10" s="21">
        <f t="shared" si="7"/>
        <v>175</v>
      </c>
      <c r="J10" s="21">
        <f t="shared" si="8"/>
        <v>53</v>
      </c>
      <c r="K10" s="21">
        <f t="shared" si="9"/>
        <v>183</v>
      </c>
      <c r="L10" s="21">
        <f t="shared" si="10"/>
        <v>55</v>
      </c>
      <c r="M10" s="21">
        <f t="shared" si="11"/>
        <v>191</v>
      </c>
      <c r="N10" s="21">
        <f t="shared" si="12"/>
        <v>57</v>
      </c>
      <c r="O10" s="21">
        <f t="shared" si="13"/>
        <v>198</v>
      </c>
      <c r="P10" s="21">
        <f t="shared" si="14"/>
        <v>60</v>
      </c>
      <c r="Q10" s="21">
        <f t="shared" si="15"/>
        <v>211</v>
      </c>
      <c r="R10" s="21">
        <f t="shared" si="16"/>
        <v>61</v>
      </c>
      <c r="S10" s="21">
        <f t="shared" si="17"/>
        <v>213</v>
      </c>
      <c r="T10" s="21">
        <f t="shared" si="18"/>
        <v>64</v>
      </c>
      <c r="U10" s="21">
        <f t="shared" si="19"/>
        <v>222</v>
      </c>
      <c r="V10" s="21">
        <f t="shared" si="20"/>
        <v>67</v>
      </c>
      <c r="W10" s="21">
        <f t="shared" si="21"/>
        <v>233</v>
      </c>
      <c r="X10" s="21">
        <f t="shared" si="22"/>
        <v>69</v>
      </c>
      <c r="Y10" s="21">
        <f t="shared" si="23"/>
        <v>243</v>
      </c>
      <c r="Z10" s="21">
        <f t="shared" si="24"/>
        <v>73</v>
      </c>
      <c r="AA10" s="21">
        <f t="shared" si="25"/>
        <v>253</v>
      </c>
      <c r="AB10" s="22">
        <f t="shared" si="26"/>
        <v>76</v>
      </c>
      <c r="AC10" s="23">
        <f t="shared" si="27"/>
        <v>266</v>
      </c>
    </row>
    <row r="11" spans="1:31" s="24" customFormat="1" ht="11.25">
      <c r="A11" s="20">
        <v>6</v>
      </c>
      <c r="B11" s="21">
        <f t="shared" si="0"/>
        <v>42</v>
      </c>
      <c r="C11" s="21">
        <f t="shared" si="1"/>
        <v>148</v>
      </c>
      <c r="D11" s="21">
        <f t="shared" si="2"/>
        <v>48</v>
      </c>
      <c r="E11" s="21">
        <f t="shared" si="3"/>
        <v>167</v>
      </c>
      <c r="F11" s="21">
        <f t="shared" si="4"/>
        <v>51</v>
      </c>
      <c r="G11" s="21">
        <f t="shared" si="5"/>
        <v>180</v>
      </c>
      <c r="H11" s="21">
        <f t="shared" si="6"/>
        <v>60</v>
      </c>
      <c r="I11" s="21">
        <f t="shared" si="7"/>
        <v>210</v>
      </c>
      <c r="J11" s="21">
        <f t="shared" si="8"/>
        <v>63</v>
      </c>
      <c r="K11" s="21">
        <f t="shared" si="9"/>
        <v>219</v>
      </c>
      <c r="L11" s="21">
        <f t="shared" si="10"/>
        <v>66</v>
      </c>
      <c r="M11" s="21">
        <f t="shared" si="11"/>
        <v>230</v>
      </c>
      <c r="N11" s="21">
        <f t="shared" si="12"/>
        <v>68</v>
      </c>
      <c r="O11" s="21">
        <f t="shared" si="13"/>
        <v>238</v>
      </c>
      <c r="P11" s="21">
        <f t="shared" si="14"/>
        <v>73</v>
      </c>
      <c r="Q11" s="21">
        <f t="shared" si="15"/>
        <v>254</v>
      </c>
      <c r="R11" s="21">
        <f t="shared" si="16"/>
        <v>74</v>
      </c>
      <c r="S11" s="21">
        <f t="shared" si="17"/>
        <v>256</v>
      </c>
      <c r="T11" s="21">
        <f t="shared" si="18"/>
        <v>76</v>
      </c>
      <c r="U11" s="21">
        <f t="shared" si="19"/>
        <v>267</v>
      </c>
      <c r="V11" s="21">
        <f t="shared" si="20"/>
        <v>79</v>
      </c>
      <c r="W11" s="21">
        <f t="shared" si="21"/>
        <v>279</v>
      </c>
      <c r="X11" s="21">
        <f t="shared" si="22"/>
        <v>83</v>
      </c>
      <c r="Y11" s="21">
        <f t="shared" si="23"/>
        <v>292</v>
      </c>
      <c r="Z11" s="21">
        <f t="shared" si="24"/>
        <v>87</v>
      </c>
      <c r="AA11" s="21">
        <f t="shared" si="25"/>
        <v>303</v>
      </c>
      <c r="AB11" s="22">
        <f t="shared" si="26"/>
        <v>92</v>
      </c>
      <c r="AC11" s="23">
        <f t="shared" si="27"/>
        <v>320</v>
      </c>
    </row>
    <row r="12" spans="1:31" s="24" customFormat="1" ht="11.25">
      <c r="A12" s="20">
        <v>7</v>
      </c>
      <c r="B12" s="21">
        <f t="shared" si="0"/>
        <v>49</v>
      </c>
      <c r="C12" s="21">
        <f t="shared" si="1"/>
        <v>172</v>
      </c>
      <c r="D12" s="21">
        <f t="shared" si="2"/>
        <v>56</v>
      </c>
      <c r="E12" s="21">
        <f t="shared" si="3"/>
        <v>194</v>
      </c>
      <c r="F12" s="21">
        <f t="shared" si="4"/>
        <v>60</v>
      </c>
      <c r="G12" s="21">
        <f t="shared" si="5"/>
        <v>209</v>
      </c>
      <c r="H12" s="21">
        <f t="shared" si="6"/>
        <v>70</v>
      </c>
      <c r="I12" s="21">
        <f t="shared" si="7"/>
        <v>246</v>
      </c>
      <c r="J12" s="21">
        <f t="shared" si="8"/>
        <v>73</v>
      </c>
      <c r="K12" s="21">
        <f t="shared" si="9"/>
        <v>256</v>
      </c>
      <c r="L12" s="21">
        <f t="shared" si="10"/>
        <v>77</v>
      </c>
      <c r="M12" s="21">
        <f t="shared" si="11"/>
        <v>268</v>
      </c>
      <c r="N12" s="21">
        <f t="shared" si="12"/>
        <v>79</v>
      </c>
      <c r="O12" s="21">
        <f t="shared" si="13"/>
        <v>277</v>
      </c>
      <c r="P12" s="21">
        <f t="shared" si="14"/>
        <v>85</v>
      </c>
      <c r="Q12" s="21">
        <f t="shared" si="15"/>
        <v>295</v>
      </c>
      <c r="R12" s="21">
        <f t="shared" si="16"/>
        <v>85</v>
      </c>
      <c r="S12" s="21">
        <f t="shared" si="17"/>
        <v>299</v>
      </c>
      <c r="T12" s="21">
        <f t="shared" si="18"/>
        <v>89</v>
      </c>
      <c r="U12" s="21">
        <f t="shared" si="19"/>
        <v>312</v>
      </c>
      <c r="V12" s="21">
        <f t="shared" si="20"/>
        <v>93</v>
      </c>
      <c r="W12" s="21">
        <f t="shared" si="21"/>
        <v>326</v>
      </c>
      <c r="X12" s="21">
        <f t="shared" si="22"/>
        <v>97</v>
      </c>
      <c r="Y12" s="21">
        <f t="shared" si="23"/>
        <v>340</v>
      </c>
      <c r="Z12" s="21">
        <f t="shared" si="24"/>
        <v>101</v>
      </c>
      <c r="AA12" s="21">
        <f t="shared" si="25"/>
        <v>354</v>
      </c>
      <c r="AB12" s="22">
        <f t="shared" si="26"/>
        <v>106</v>
      </c>
      <c r="AC12" s="23">
        <f t="shared" si="27"/>
        <v>372</v>
      </c>
    </row>
    <row r="13" spans="1:31" s="24" customFormat="1" ht="11.25">
      <c r="A13" s="20">
        <v>8</v>
      </c>
      <c r="B13" s="21">
        <f t="shared" si="0"/>
        <v>56</v>
      </c>
      <c r="C13" s="21">
        <f t="shared" si="1"/>
        <v>197</v>
      </c>
      <c r="D13" s="21">
        <f t="shared" si="2"/>
        <v>64</v>
      </c>
      <c r="E13" s="21">
        <f t="shared" si="3"/>
        <v>222</v>
      </c>
      <c r="F13" s="21">
        <f t="shared" si="4"/>
        <v>68</v>
      </c>
      <c r="G13" s="21">
        <f t="shared" si="5"/>
        <v>239</v>
      </c>
      <c r="H13" s="21">
        <f t="shared" si="6"/>
        <v>80</v>
      </c>
      <c r="I13" s="21">
        <f t="shared" si="7"/>
        <v>281</v>
      </c>
      <c r="J13" s="21">
        <f t="shared" si="8"/>
        <v>84</v>
      </c>
      <c r="K13" s="21">
        <f t="shared" si="9"/>
        <v>293</v>
      </c>
      <c r="L13" s="21">
        <f t="shared" si="10"/>
        <v>87</v>
      </c>
      <c r="M13" s="21">
        <f t="shared" si="11"/>
        <v>306</v>
      </c>
      <c r="N13" s="21">
        <f t="shared" si="12"/>
        <v>91</v>
      </c>
      <c r="O13" s="21">
        <f t="shared" si="13"/>
        <v>317</v>
      </c>
      <c r="P13" s="21">
        <f t="shared" si="14"/>
        <v>96</v>
      </c>
      <c r="Q13" s="21">
        <f t="shared" si="15"/>
        <v>338</v>
      </c>
      <c r="R13" s="21">
        <f t="shared" si="16"/>
        <v>97</v>
      </c>
      <c r="S13" s="21">
        <f t="shared" si="17"/>
        <v>342</v>
      </c>
      <c r="T13" s="21">
        <f t="shared" si="18"/>
        <v>102</v>
      </c>
      <c r="U13" s="21">
        <f t="shared" si="19"/>
        <v>357</v>
      </c>
      <c r="V13" s="21">
        <f t="shared" si="20"/>
        <v>106</v>
      </c>
      <c r="W13" s="21">
        <f t="shared" si="21"/>
        <v>372</v>
      </c>
      <c r="X13" s="21">
        <f t="shared" si="22"/>
        <v>111</v>
      </c>
      <c r="Y13" s="21">
        <f t="shared" si="23"/>
        <v>388</v>
      </c>
      <c r="Z13" s="21">
        <f t="shared" si="24"/>
        <v>115</v>
      </c>
      <c r="AA13" s="21">
        <f t="shared" si="25"/>
        <v>405</v>
      </c>
      <c r="AB13" s="22">
        <f t="shared" si="26"/>
        <v>122</v>
      </c>
      <c r="AC13" s="23">
        <f t="shared" si="27"/>
        <v>426</v>
      </c>
    </row>
    <row r="14" spans="1:31" s="24" customFormat="1" ht="11.25">
      <c r="A14" s="20">
        <v>9</v>
      </c>
      <c r="B14" s="21">
        <f t="shared" si="0"/>
        <v>64</v>
      </c>
      <c r="C14" s="21">
        <f t="shared" si="1"/>
        <v>221</v>
      </c>
      <c r="D14" s="21">
        <f t="shared" si="2"/>
        <v>72</v>
      </c>
      <c r="E14" s="21">
        <f t="shared" si="3"/>
        <v>250</v>
      </c>
      <c r="F14" s="21">
        <f t="shared" si="4"/>
        <v>77</v>
      </c>
      <c r="G14" s="21">
        <f t="shared" si="5"/>
        <v>269</v>
      </c>
      <c r="H14" s="21">
        <f t="shared" si="6"/>
        <v>91</v>
      </c>
      <c r="I14" s="21">
        <f t="shared" si="7"/>
        <v>316</v>
      </c>
      <c r="J14" s="21">
        <f t="shared" si="8"/>
        <v>94</v>
      </c>
      <c r="K14" s="21">
        <f t="shared" si="9"/>
        <v>330</v>
      </c>
      <c r="L14" s="21">
        <f t="shared" si="10"/>
        <v>98</v>
      </c>
      <c r="M14" s="21">
        <f t="shared" si="11"/>
        <v>344</v>
      </c>
      <c r="N14" s="21">
        <f t="shared" si="12"/>
        <v>102</v>
      </c>
      <c r="O14" s="21">
        <f t="shared" si="13"/>
        <v>357</v>
      </c>
      <c r="P14" s="21">
        <f t="shared" si="14"/>
        <v>108</v>
      </c>
      <c r="Q14" s="21">
        <f t="shared" si="15"/>
        <v>380</v>
      </c>
      <c r="R14" s="21">
        <f t="shared" si="16"/>
        <v>110</v>
      </c>
      <c r="S14" s="21">
        <f t="shared" si="17"/>
        <v>384</v>
      </c>
      <c r="T14" s="21">
        <f t="shared" si="18"/>
        <v>115</v>
      </c>
      <c r="U14" s="21">
        <f t="shared" si="19"/>
        <v>401</v>
      </c>
      <c r="V14" s="21">
        <f t="shared" si="20"/>
        <v>120</v>
      </c>
      <c r="W14" s="21">
        <f t="shared" si="21"/>
        <v>419</v>
      </c>
      <c r="X14" s="21">
        <f t="shared" si="22"/>
        <v>125</v>
      </c>
      <c r="Y14" s="21">
        <f t="shared" si="23"/>
        <v>437</v>
      </c>
      <c r="Z14" s="21">
        <f t="shared" si="24"/>
        <v>130</v>
      </c>
      <c r="AA14" s="21">
        <f t="shared" si="25"/>
        <v>455</v>
      </c>
      <c r="AB14" s="22">
        <f t="shared" si="26"/>
        <v>136</v>
      </c>
      <c r="AC14" s="23">
        <f t="shared" si="27"/>
        <v>478</v>
      </c>
    </row>
    <row r="15" spans="1:31" s="24" customFormat="1" ht="11.25">
      <c r="A15" s="20">
        <v>10</v>
      </c>
      <c r="B15" s="21">
        <f t="shared" si="0"/>
        <v>70</v>
      </c>
      <c r="C15" s="21">
        <f t="shared" si="1"/>
        <v>246</v>
      </c>
      <c r="D15" s="21">
        <f t="shared" si="2"/>
        <v>79</v>
      </c>
      <c r="E15" s="21">
        <f t="shared" si="3"/>
        <v>278</v>
      </c>
      <c r="F15" s="21">
        <f t="shared" si="4"/>
        <v>86</v>
      </c>
      <c r="G15" s="21">
        <f t="shared" si="5"/>
        <v>300</v>
      </c>
      <c r="H15" s="21">
        <f t="shared" si="6"/>
        <v>101</v>
      </c>
      <c r="I15" s="21">
        <f t="shared" si="7"/>
        <v>351</v>
      </c>
      <c r="J15" s="21">
        <f t="shared" si="8"/>
        <v>105</v>
      </c>
      <c r="K15" s="21">
        <f t="shared" si="9"/>
        <v>366</v>
      </c>
      <c r="L15" s="21">
        <f t="shared" si="10"/>
        <v>110</v>
      </c>
      <c r="M15" s="21">
        <f t="shared" si="11"/>
        <v>383</v>
      </c>
      <c r="N15" s="21">
        <f t="shared" si="12"/>
        <v>113</v>
      </c>
      <c r="O15" s="21">
        <f t="shared" si="13"/>
        <v>397</v>
      </c>
      <c r="P15" s="21">
        <f t="shared" si="14"/>
        <v>121</v>
      </c>
      <c r="Q15" s="21">
        <f t="shared" si="15"/>
        <v>422</v>
      </c>
      <c r="R15" s="21">
        <f t="shared" si="16"/>
        <v>122</v>
      </c>
      <c r="S15" s="21">
        <f t="shared" si="17"/>
        <v>427</v>
      </c>
      <c r="T15" s="21">
        <f t="shared" si="18"/>
        <v>127</v>
      </c>
      <c r="U15" s="21">
        <f t="shared" si="19"/>
        <v>446</v>
      </c>
      <c r="V15" s="21">
        <f t="shared" si="20"/>
        <v>133</v>
      </c>
      <c r="W15" s="21">
        <f t="shared" si="21"/>
        <v>466</v>
      </c>
      <c r="X15" s="21">
        <f t="shared" si="22"/>
        <v>139</v>
      </c>
      <c r="Y15" s="21">
        <f t="shared" si="23"/>
        <v>485</v>
      </c>
      <c r="Z15" s="21">
        <f t="shared" si="24"/>
        <v>144</v>
      </c>
      <c r="AA15" s="21">
        <f t="shared" si="25"/>
        <v>505</v>
      </c>
      <c r="AB15" s="22">
        <f t="shared" si="26"/>
        <v>152</v>
      </c>
      <c r="AC15" s="23">
        <f t="shared" si="27"/>
        <v>532</v>
      </c>
    </row>
    <row r="16" spans="1:31" s="24" customFormat="1" ht="11.25">
      <c r="A16" s="20">
        <v>11</v>
      </c>
      <c r="B16" s="21">
        <f t="shared" si="0"/>
        <v>77</v>
      </c>
      <c r="C16" s="21">
        <f t="shared" si="1"/>
        <v>270</v>
      </c>
      <c r="D16" s="21">
        <f t="shared" si="2"/>
        <v>87</v>
      </c>
      <c r="E16" s="21">
        <f t="shared" si="3"/>
        <v>306</v>
      </c>
      <c r="F16" s="21">
        <f t="shared" si="4"/>
        <v>94</v>
      </c>
      <c r="G16" s="21">
        <f t="shared" si="5"/>
        <v>330</v>
      </c>
      <c r="H16" s="21">
        <f t="shared" si="6"/>
        <v>111</v>
      </c>
      <c r="I16" s="21">
        <f t="shared" si="7"/>
        <v>387</v>
      </c>
      <c r="J16" s="21">
        <f t="shared" si="8"/>
        <v>115</v>
      </c>
      <c r="K16" s="21">
        <f t="shared" si="9"/>
        <v>402</v>
      </c>
      <c r="L16" s="21">
        <f t="shared" si="10"/>
        <v>121</v>
      </c>
      <c r="M16" s="21">
        <f t="shared" si="11"/>
        <v>421</v>
      </c>
      <c r="N16" s="21">
        <f t="shared" si="12"/>
        <v>124</v>
      </c>
      <c r="O16" s="21">
        <f t="shared" si="13"/>
        <v>436</v>
      </c>
      <c r="P16" s="21">
        <f t="shared" si="14"/>
        <v>133</v>
      </c>
      <c r="Q16" s="21">
        <f t="shared" si="15"/>
        <v>465</v>
      </c>
      <c r="R16" s="21">
        <f t="shared" si="16"/>
        <v>134</v>
      </c>
      <c r="S16" s="21">
        <f t="shared" si="17"/>
        <v>469</v>
      </c>
      <c r="T16" s="21">
        <f t="shared" si="18"/>
        <v>140</v>
      </c>
      <c r="U16" s="21">
        <f t="shared" si="19"/>
        <v>491</v>
      </c>
      <c r="V16" s="21">
        <f t="shared" si="20"/>
        <v>146</v>
      </c>
      <c r="W16" s="21">
        <f t="shared" si="21"/>
        <v>512</v>
      </c>
      <c r="X16" s="21">
        <f t="shared" si="22"/>
        <v>153</v>
      </c>
      <c r="Y16" s="21">
        <f t="shared" si="23"/>
        <v>534</v>
      </c>
      <c r="Z16" s="21">
        <f t="shared" si="24"/>
        <v>159</v>
      </c>
      <c r="AA16" s="21">
        <f t="shared" si="25"/>
        <v>556</v>
      </c>
      <c r="AB16" s="22">
        <f t="shared" si="26"/>
        <v>168</v>
      </c>
      <c r="AC16" s="23">
        <f t="shared" si="27"/>
        <v>586</v>
      </c>
    </row>
    <row r="17" spans="1:29" s="24" customFormat="1" ht="11.25">
      <c r="A17" s="20">
        <v>12</v>
      </c>
      <c r="B17" s="21">
        <f t="shared" si="0"/>
        <v>84</v>
      </c>
      <c r="C17" s="21">
        <f t="shared" si="1"/>
        <v>295</v>
      </c>
      <c r="D17" s="21">
        <f t="shared" si="2"/>
        <v>95</v>
      </c>
      <c r="E17" s="21">
        <f t="shared" si="3"/>
        <v>333</v>
      </c>
      <c r="F17" s="21">
        <f t="shared" si="4"/>
        <v>103</v>
      </c>
      <c r="G17" s="21">
        <f t="shared" si="5"/>
        <v>359</v>
      </c>
      <c r="H17" s="21">
        <f t="shared" si="6"/>
        <v>121</v>
      </c>
      <c r="I17" s="21">
        <f t="shared" si="7"/>
        <v>421</v>
      </c>
      <c r="J17" s="21">
        <f t="shared" si="8"/>
        <v>125</v>
      </c>
      <c r="K17" s="21">
        <f t="shared" si="9"/>
        <v>439</v>
      </c>
      <c r="L17" s="21">
        <f t="shared" si="10"/>
        <v>132</v>
      </c>
      <c r="M17" s="21">
        <f t="shared" si="11"/>
        <v>459</v>
      </c>
      <c r="N17" s="21">
        <f t="shared" si="12"/>
        <v>136</v>
      </c>
      <c r="O17" s="21">
        <f t="shared" si="13"/>
        <v>476</v>
      </c>
      <c r="P17" s="21">
        <f t="shared" si="14"/>
        <v>145</v>
      </c>
      <c r="Q17" s="21">
        <f t="shared" si="15"/>
        <v>506</v>
      </c>
      <c r="R17" s="21">
        <f t="shared" si="16"/>
        <v>146</v>
      </c>
      <c r="S17" s="21">
        <f t="shared" si="17"/>
        <v>513</v>
      </c>
      <c r="T17" s="21">
        <f t="shared" si="18"/>
        <v>153</v>
      </c>
      <c r="U17" s="21">
        <f t="shared" si="19"/>
        <v>534</v>
      </c>
      <c r="V17" s="21">
        <f t="shared" si="20"/>
        <v>160</v>
      </c>
      <c r="W17" s="21">
        <f t="shared" si="21"/>
        <v>559</v>
      </c>
      <c r="X17" s="21">
        <f t="shared" si="22"/>
        <v>167</v>
      </c>
      <c r="Y17" s="21">
        <f t="shared" si="23"/>
        <v>582</v>
      </c>
      <c r="Z17" s="21">
        <f t="shared" si="24"/>
        <v>173</v>
      </c>
      <c r="AA17" s="21">
        <f t="shared" si="25"/>
        <v>607</v>
      </c>
      <c r="AB17" s="22">
        <f t="shared" si="26"/>
        <v>182</v>
      </c>
      <c r="AC17" s="23">
        <f t="shared" si="27"/>
        <v>638</v>
      </c>
    </row>
    <row r="18" spans="1:29" s="24" customFormat="1" ht="11.25">
      <c r="A18" s="20">
        <v>13</v>
      </c>
      <c r="B18" s="21">
        <f t="shared" si="0"/>
        <v>92</v>
      </c>
      <c r="C18" s="21">
        <f t="shared" si="1"/>
        <v>320</v>
      </c>
      <c r="D18" s="21">
        <f t="shared" si="2"/>
        <v>103</v>
      </c>
      <c r="E18" s="21">
        <f t="shared" si="3"/>
        <v>361</v>
      </c>
      <c r="F18" s="21">
        <f t="shared" si="4"/>
        <v>111</v>
      </c>
      <c r="G18" s="21">
        <f t="shared" si="5"/>
        <v>389</v>
      </c>
      <c r="H18" s="21">
        <f t="shared" si="6"/>
        <v>131</v>
      </c>
      <c r="I18" s="21">
        <f t="shared" si="7"/>
        <v>456</v>
      </c>
      <c r="J18" s="21">
        <f t="shared" si="8"/>
        <v>136</v>
      </c>
      <c r="K18" s="21">
        <f t="shared" si="9"/>
        <v>475</v>
      </c>
      <c r="L18" s="21">
        <f t="shared" si="10"/>
        <v>142</v>
      </c>
      <c r="M18" s="21">
        <f t="shared" si="11"/>
        <v>498</v>
      </c>
      <c r="N18" s="21">
        <f t="shared" si="12"/>
        <v>147</v>
      </c>
      <c r="O18" s="21">
        <f t="shared" si="13"/>
        <v>515</v>
      </c>
      <c r="P18" s="21">
        <f t="shared" si="14"/>
        <v>157</v>
      </c>
      <c r="Q18" s="21">
        <f t="shared" si="15"/>
        <v>549</v>
      </c>
      <c r="R18" s="21">
        <f t="shared" si="16"/>
        <v>159</v>
      </c>
      <c r="S18" s="21">
        <f t="shared" si="17"/>
        <v>555</v>
      </c>
      <c r="T18" s="21">
        <f t="shared" si="18"/>
        <v>165</v>
      </c>
      <c r="U18" s="21">
        <f t="shared" si="19"/>
        <v>579</v>
      </c>
      <c r="V18" s="21">
        <f t="shared" si="20"/>
        <v>173</v>
      </c>
      <c r="W18" s="21">
        <f t="shared" si="21"/>
        <v>605</v>
      </c>
      <c r="X18" s="21">
        <f t="shared" si="22"/>
        <v>180</v>
      </c>
      <c r="Y18" s="21">
        <f t="shared" si="23"/>
        <v>631</v>
      </c>
      <c r="Z18" s="21">
        <f t="shared" si="24"/>
        <v>188</v>
      </c>
      <c r="AA18" s="21">
        <f t="shared" si="25"/>
        <v>657</v>
      </c>
      <c r="AB18" s="22">
        <f t="shared" si="26"/>
        <v>198</v>
      </c>
      <c r="AC18" s="23">
        <f t="shared" si="27"/>
        <v>692</v>
      </c>
    </row>
    <row r="19" spans="1:29" s="24" customFormat="1" ht="11.25">
      <c r="A19" s="20">
        <v>14</v>
      </c>
      <c r="B19" s="21">
        <f t="shared" si="0"/>
        <v>98</v>
      </c>
      <c r="C19" s="21">
        <f t="shared" si="1"/>
        <v>344</v>
      </c>
      <c r="D19" s="21">
        <f t="shared" si="2"/>
        <v>111</v>
      </c>
      <c r="E19" s="21">
        <f t="shared" si="3"/>
        <v>389</v>
      </c>
      <c r="F19" s="21">
        <f t="shared" si="4"/>
        <v>120</v>
      </c>
      <c r="G19" s="21">
        <f t="shared" si="5"/>
        <v>419</v>
      </c>
      <c r="H19" s="21">
        <f t="shared" si="6"/>
        <v>141</v>
      </c>
      <c r="I19" s="21">
        <f t="shared" si="7"/>
        <v>492</v>
      </c>
      <c r="J19" s="21">
        <f t="shared" si="8"/>
        <v>146</v>
      </c>
      <c r="K19" s="21">
        <f t="shared" si="9"/>
        <v>512</v>
      </c>
      <c r="L19" s="21">
        <f t="shared" si="10"/>
        <v>153</v>
      </c>
      <c r="M19" s="21">
        <f t="shared" si="11"/>
        <v>536</v>
      </c>
      <c r="N19" s="21">
        <f t="shared" si="12"/>
        <v>159</v>
      </c>
      <c r="O19" s="21">
        <f t="shared" si="13"/>
        <v>554</v>
      </c>
      <c r="P19" s="21">
        <f t="shared" si="14"/>
        <v>169</v>
      </c>
      <c r="Q19" s="21">
        <f t="shared" si="15"/>
        <v>591</v>
      </c>
      <c r="R19" s="21">
        <f t="shared" si="16"/>
        <v>171</v>
      </c>
      <c r="S19" s="21">
        <f t="shared" si="17"/>
        <v>598</v>
      </c>
      <c r="T19" s="21">
        <f t="shared" si="18"/>
        <v>178</v>
      </c>
      <c r="U19" s="21">
        <f t="shared" si="19"/>
        <v>624</v>
      </c>
      <c r="V19" s="21">
        <f t="shared" si="20"/>
        <v>187</v>
      </c>
      <c r="W19" s="21">
        <f t="shared" si="21"/>
        <v>652</v>
      </c>
      <c r="X19" s="21">
        <f t="shared" si="22"/>
        <v>194</v>
      </c>
      <c r="Y19" s="21">
        <f t="shared" si="23"/>
        <v>680</v>
      </c>
      <c r="Z19" s="21">
        <f t="shared" si="24"/>
        <v>202</v>
      </c>
      <c r="AA19" s="21">
        <f t="shared" si="25"/>
        <v>707</v>
      </c>
      <c r="AB19" s="22">
        <f t="shared" si="26"/>
        <v>212</v>
      </c>
      <c r="AC19" s="23">
        <f t="shared" si="27"/>
        <v>744</v>
      </c>
    </row>
    <row r="20" spans="1:29" s="24" customFormat="1" ht="11.25">
      <c r="A20" s="20">
        <v>15</v>
      </c>
      <c r="B20" s="21">
        <f t="shared" si="0"/>
        <v>105</v>
      </c>
      <c r="C20" s="21">
        <f t="shared" si="1"/>
        <v>369</v>
      </c>
      <c r="D20" s="21">
        <f t="shared" si="2"/>
        <v>120</v>
      </c>
      <c r="E20" s="21">
        <f t="shared" si="3"/>
        <v>417</v>
      </c>
      <c r="F20" s="21">
        <f t="shared" si="4"/>
        <v>129</v>
      </c>
      <c r="G20" s="21">
        <f t="shared" si="5"/>
        <v>449</v>
      </c>
      <c r="H20" s="21">
        <f t="shared" si="6"/>
        <v>151</v>
      </c>
      <c r="I20" s="21">
        <f t="shared" si="7"/>
        <v>526</v>
      </c>
      <c r="J20" s="21">
        <f t="shared" si="8"/>
        <v>157</v>
      </c>
      <c r="K20" s="21">
        <f t="shared" si="9"/>
        <v>549</v>
      </c>
      <c r="L20" s="21">
        <f t="shared" si="10"/>
        <v>164</v>
      </c>
      <c r="M20" s="21">
        <f t="shared" si="11"/>
        <v>574</v>
      </c>
      <c r="N20" s="21">
        <f t="shared" si="12"/>
        <v>170</v>
      </c>
      <c r="O20" s="21">
        <f t="shared" si="13"/>
        <v>595</v>
      </c>
      <c r="P20" s="21">
        <f t="shared" si="14"/>
        <v>181</v>
      </c>
      <c r="Q20" s="21">
        <f t="shared" si="15"/>
        <v>634</v>
      </c>
      <c r="R20" s="21">
        <f t="shared" si="16"/>
        <v>183</v>
      </c>
      <c r="S20" s="21">
        <f t="shared" si="17"/>
        <v>640</v>
      </c>
      <c r="T20" s="21">
        <f t="shared" si="18"/>
        <v>191</v>
      </c>
      <c r="U20" s="21">
        <f t="shared" si="19"/>
        <v>668</v>
      </c>
      <c r="V20" s="21">
        <f t="shared" si="20"/>
        <v>200</v>
      </c>
      <c r="W20" s="21">
        <f t="shared" si="21"/>
        <v>699</v>
      </c>
      <c r="X20" s="21">
        <f t="shared" si="22"/>
        <v>208</v>
      </c>
      <c r="Y20" s="21">
        <f t="shared" si="23"/>
        <v>729</v>
      </c>
      <c r="Z20" s="21">
        <f t="shared" si="24"/>
        <v>217</v>
      </c>
      <c r="AA20" s="21">
        <f t="shared" si="25"/>
        <v>758</v>
      </c>
      <c r="AB20" s="22">
        <f t="shared" si="26"/>
        <v>228</v>
      </c>
      <c r="AC20" s="23">
        <f t="shared" si="27"/>
        <v>798</v>
      </c>
    </row>
    <row r="21" spans="1:29" s="24" customFormat="1" ht="11.25">
      <c r="A21" s="20">
        <v>16</v>
      </c>
      <c r="B21" s="21">
        <f t="shared" si="0"/>
        <v>113</v>
      </c>
      <c r="C21" s="21">
        <f t="shared" si="1"/>
        <v>393</v>
      </c>
      <c r="D21" s="21">
        <f t="shared" si="2"/>
        <v>127</v>
      </c>
      <c r="E21" s="21">
        <f t="shared" si="3"/>
        <v>445</v>
      </c>
      <c r="F21" s="21">
        <f t="shared" si="4"/>
        <v>136</v>
      </c>
      <c r="G21" s="21">
        <f t="shared" si="5"/>
        <v>478</v>
      </c>
      <c r="H21" s="21">
        <f t="shared" si="6"/>
        <v>161</v>
      </c>
      <c r="I21" s="21">
        <f t="shared" si="7"/>
        <v>562</v>
      </c>
      <c r="J21" s="21">
        <f t="shared" si="8"/>
        <v>168</v>
      </c>
      <c r="K21" s="21">
        <f t="shared" si="9"/>
        <v>586</v>
      </c>
      <c r="L21" s="21">
        <f t="shared" si="10"/>
        <v>175</v>
      </c>
      <c r="M21" s="21">
        <f t="shared" si="11"/>
        <v>613</v>
      </c>
      <c r="N21" s="21">
        <f t="shared" si="12"/>
        <v>181</v>
      </c>
      <c r="O21" s="21">
        <f t="shared" si="13"/>
        <v>634</v>
      </c>
      <c r="P21" s="21">
        <f t="shared" si="14"/>
        <v>193</v>
      </c>
      <c r="Q21" s="21">
        <f t="shared" si="15"/>
        <v>675</v>
      </c>
      <c r="R21" s="21">
        <f t="shared" si="16"/>
        <v>196</v>
      </c>
      <c r="S21" s="21">
        <f t="shared" si="17"/>
        <v>684</v>
      </c>
      <c r="T21" s="21">
        <f t="shared" si="18"/>
        <v>203</v>
      </c>
      <c r="U21" s="21">
        <f t="shared" si="19"/>
        <v>713</v>
      </c>
      <c r="V21" s="21">
        <f t="shared" si="20"/>
        <v>212</v>
      </c>
      <c r="W21" s="21">
        <f t="shared" si="21"/>
        <v>744</v>
      </c>
      <c r="X21" s="21">
        <f t="shared" si="22"/>
        <v>222</v>
      </c>
      <c r="Y21" s="21">
        <f t="shared" si="23"/>
        <v>777</v>
      </c>
      <c r="Z21" s="21">
        <f t="shared" si="24"/>
        <v>231</v>
      </c>
      <c r="AA21" s="21">
        <f t="shared" si="25"/>
        <v>809</v>
      </c>
      <c r="AB21" s="22">
        <f t="shared" si="26"/>
        <v>244</v>
      </c>
      <c r="AC21" s="23">
        <f t="shared" si="27"/>
        <v>852</v>
      </c>
    </row>
    <row r="22" spans="1:29" s="24" customFormat="1" ht="11.25">
      <c r="A22" s="20">
        <v>17</v>
      </c>
      <c r="B22" s="21">
        <f t="shared" si="0"/>
        <v>120</v>
      </c>
      <c r="C22" s="21">
        <f t="shared" si="1"/>
        <v>418</v>
      </c>
      <c r="D22" s="21">
        <f t="shared" si="2"/>
        <v>135</v>
      </c>
      <c r="E22" s="21">
        <f t="shared" si="3"/>
        <v>473</v>
      </c>
      <c r="F22" s="21">
        <f t="shared" si="4"/>
        <v>145</v>
      </c>
      <c r="G22" s="21">
        <f t="shared" si="5"/>
        <v>509</v>
      </c>
      <c r="H22" s="21">
        <f t="shared" si="6"/>
        <v>171</v>
      </c>
      <c r="I22" s="21">
        <f t="shared" si="7"/>
        <v>597</v>
      </c>
      <c r="J22" s="21">
        <f t="shared" si="8"/>
        <v>178</v>
      </c>
      <c r="K22" s="21">
        <f t="shared" si="9"/>
        <v>621</v>
      </c>
      <c r="L22" s="21">
        <f t="shared" si="10"/>
        <v>186</v>
      </c>
      <c r="M22" s="21">
        <f t="shared" si="11"/>
        <v>652</v>
      </c>
      <c r="N22" s="21">
        <f t="shared" si="12"/>
        <v>192</v>
      </c>
      <c r="O22" s="21">
        <f t="shared" si="13"/>
        <v>674</v>
      </c>
      <c r="P22" s="21">
        <f t="shared" si="14"/>
        <v>205</v>
      </c>
      <c r="Q22" s="21">
        <f t="shared" si="15"/>
        <v>718</v>
      </c>
      <c r="R22" s="21">
        <f t="shared" si="16"/>
        <v>208</v>
      </c>
      <c r="S22" s="21">
        <f t="shared" si="17"/>
        <v>726</v>
      </c>
      <c r="T22" s="21">
        <f t="shared" si="18"/>
        <v>217</v>
      </c>
      <c r="U22" s="21">
        <f t="shared" si="19"/>
        <v>758</v>
      </c>
      <c r="V22" s="21">
        <f t="shared" si="20"/>
        <v>226</v>
      </c>
      <c r="W22" s="21">
        <f t="shared" si="21"/>
        <v>791</v>
      </c>
      <c r="X22" s="21">
        <f t="shared" si="22"/>
        <v>236</v>
      </c>
      <c r="Y22" s="21">
        <f t="shared" si="23"/>
        <v>825</v>
      </c>
      <c r="Z22" s="21">
        <f t="shared" si="24"/>
        <v>246</v>
      </c>
      <c r="AA22" s="21">
        <f t="shared" si="25"/>
        <v>859</v>
      </c>
      <c r="AB22" s="22">
        <f t="shared" si="26"/>
        <v>258</v>
      </c>
      <c r="AC22" s="23">
        <f t="shared" si="27"/>
        <v>904</v>
      </c>
    </row>
    <row r="23" spans="1:29" s="24" customFormat="1" ht="11.25">
      <c r="A23" s="20">
        <v>18</v>
      </c>
      <c r="B23" s="21">
        <f t="shared" si="0"/>
        <v>126</v>
      </c>
      <c r="C23" s="21">
        <f t="shared" si="1"/>
        <v>443</v>
      </c>
      <c r="D23" s="21">
        <f t="shared" si="2"/>
        <v>143</v>
      </c>
      <c r="E23" s="21">
        <f t="shared" si="3"/>
        <v>501</v>
      </c>
      <c r="F23" s="21">
        <f t="shared" si="4"/>
        <v>154</v>
      </c>
      <c r="G23" s="21">
        <f t="shared" si="5"/>
        <v>539</v>
      </c>
      <c r="H23" s="21">
        <f t="shared" si="6"/>
        <v>181</v>
      </c>
      <c r="I23" s="21">
        <f t="shared" si="7"/>
        <v>632</v>
      </c>
      <c r="J23" s="21">
        <f t="shared" si="8"/>
        <v>188</v>
      </c>
      <c r="K23" s="21">
        <f t="shared" si="9"/>
        <v>658</v>
      </c>
      <c r="L23" s="21">
        <f t="shared" si="10"/>
        <v>197</v>
      </c>
      <c r="M23" s="21">
        <f t="shared" si="11"/>
        <v>690</v>
      </c>
      <c r="N23" s="21">
        <f t="shared" si="12"/>
        <v>203</v>
      </c>
      <c r="O23" s="21">
        <f t="shared" si="13"/>
        <v>713</v>
      </c>
      <c r="P23" s="21">
        <f t="shared" si="14"/>
        <v>217</v>
      </c>
      <c r="Q23" s="21">
        <f t="shared" si="15"/>
        <v>760</v>
      </c>
      <c r="R23" s="21">
        <f t="shared" si="16"/>
        <v>220</v>
      </c>
      <c r="S23" s="21">
        <f t="shared" si="17"/>
        <v>769</v>
      </c>
      <c r="T23" s="21">
        <f t="shared" si="18"/>
        <v>229</v>
      </c>
      <c r="U23" s="21">
        <f t="shared" si="19"/>
        <v>802</v>
      </c>
      <c r="V23" s="21">
        <f t="shared" si="20"/>
        <v>239</v>
      </c>
      <c r="W23" s="21">
        <f t="shared" si="21"/>
        <v>838</v>
      </c>
      <c r="X23" s="21">
        <f t="shared" si="22"/>
        <v>249</v>
      </c>
      <c r="Y23" s="21">
        <f t="shared" si="23"/>
        <v>874</v>
      </c>
      <c r="Z23" s="21">
        <f t="shared" si="24"/>
        <v>260</v>
      </c>
      <c r="AA23" s="21">
        <f t="shared" si="25"/>
        <v>910</v>
      </c>
      <c r="AB23" s="22">
        <f t="shared" si="26"/>
        <v>274</v>
      </c>
      <c r="AC23" s="23">
        <f t="shared" si="27"/>
        <v>958</v>
      </c>
    </row>
    <row r="24" spans="1:29" s="24" customFormat="1" ht="11.25">
      <c r="A24" s="20">
        <v>19</v>
      </c>
      <c r="B24" s="21">
        <f t="shared" si="0"/>
        <v>134</v>
      </c>
      <c r="C24" s="21">
        <f t="shared" si="1"/>
        <v>467</v>
      </c>
      <c r="D24" s="21">
        <f t="shared" si="2"/>
        <v>151</v>
      </c>
      <c r="E24" s="21">
        <f t="shared" si="3"/>
        <v>529</v>
      </c>
      <c r="F24" s="21">
        <f t="shared" si="4"/>
        <v>162</v>
      </c>
      <c r="G24" s="21">
        <f t="shared" si="5"/>
        <v>569</v>
      </c>
      <c r="H24" s="21">
        <f t="shared" si="6"/>
        <v>191</v>
      </c>
      <c r="I24" s="21">
        <f t="shared" si="7"/>
        <v>667</v>
      </c>
      <c r="J24" s="21">
        <f t="shared" si="8"/>
        <v>199</v>
      </c>
      <c r="K24" s="21">
        <f t="shared" si="9"/>
        <v>695</v>
      </c>
      <c r="L24" s="21">
        <f t="shared" si="10"/>
        <v>208</v>
      </c>
      <c r="M24" s="21">
        <f t="shared" si="11"/>
        <v>728</v>
      </c>
      <c r="N24" s="21">
        <f t="shared" si="12"/>
        <v>216</v>
      </c>
      <c r="O24" s="21">
        <f t="shared" si="13"/>
        <v>753</v>
      </c>
      <c r="P24" s="21">
        <f t="shared" si="14"/>
        <v>229</v>
      </c>
      <c r="Q24" s="21">
        <f t="shared" si="15"/>
        <v>802</v>
      </c>
      <c r="R24" s="21">
        <f t="shared" si="16"/>
        <v>232</v>
      </c>
      <c r="S24" s="21">
        <f t="shared" si="17"/>
        <v>811</v>
      </c>
      <c r="T24" s="21">
        <f t="shared" si="18"/>
        <v>241</v>
      </c>
      <c r="U24" s="21">
        <f t="shared" si="19"/>
        <v>846</v>
      </c>
      <c r="V24" s="21">
        <f t="shared" si="20"/>
        <v>253</v>
      </c>
      <c r="W24" s="21">
        <f t="shared" si="21"/>
        <v>884</v>
      </c>
      <c r="X24" s="21">
        <f t="shared" si="22"/>
        <v>264</v>
      </c>
      <c r="Y24" s="21">
        <f t="shared" si="23"/>
        <v>922</v>
      </c>
      <c r="Z24" s="21">
        <f t="shared" si="24"/>
        <v>274</v>
      </c>
      <c r="AA24" s="21">
        <f t="shared" si="25"/>
        <v>960</v>
      </c>
      <c r="AB24" s="22">
        <f t="shared" si="26"/>
        <v>288</v>
      </c>
      <c r="AC24" s="23">
        <f t="shared" si="27"/>
        <v>1010</v>
      </c>
    </row>
    <row r="25" spans="1:29" s="24" customFormat="1" ht="11.25">
      <c r="A25" s="20">
        <v>20</v>
      </c>
      <c r="B25" s="21">
        <f t="shared" si="0"/>
        <v>141</v>
      </c>
      <c r="C25" s="21">
        <f t="shared" si="1"/>
        <v>492</v>
      </c>
      <c r="D25" s="21">
        <f t="shared" si="2"/>
        <v>159</v>
      </c>
      <c r="E25" s="21">
        <f t="shared" si="3"/>
        <v>556</v>
      </c>
      <c r="F25" s="21">
        <f t="shared" si="4"/>
        <v>171</v>
      </c>
      <c r="G25" s="21">
        <f t="shared" si="5"/>
        <v>599</v>
      </c>
      <c r="H25" s="21">
        <f t="shared" si="6"/>
        <v>201</v>
      </c>
      <c r="I25" s="21">
        <f t="shared" si="7"/>
        <v>702</v>
      </c>
      <c r="J25" s="21">
        <f t="shared" si="8"/>
        <v>209</v>
      </c>
      <c r="K25" s="21">
        <f t="shared" si="9"/>
        <v>732</v>
      </c>
      <c r="L25" s="21">
        <f t="shared" si="10"/>
        <v>219</v>
      </c>
      <c r="M25" s="21">
        <f t="shared" si="11"/>
        <v>766</v>
      </c>
      <c r="N25" s="21">
        <f t="shared" si="12"/>
        <v>227</v>
      </c>
      <c r="O25" s="21">
        <f t="shared" si="13"/>
        <v>792</v>
      </c>
      <c r="P25" s="21">
        <f t="shared" si="14"/>
        <v>241</v>
      </c>
      <c r="Q25" s="21">
        <f t="shared" si="15"/>
        <v>845</v>
      </c>
      <c r="R25" s="21">
        <f t="shared" si="16"/>
        <v>244</v>
      </c>
      <c r="S25" s="21">
        <f t="shared" si="17"/>
        <v>854</v>
      </c>
      <c r="T25" s="21">
        <f t="shared" si="18"/>
        <v>255</v>
      </c>
      <c r="U25" s="21">
        <f t="shared" si="19"/>
        <v>891</v>
      </c>
      <c r="V25" s="21">
        <f t="shared" si="20"/>
        <v>266</v>
      </c>
      <c r="W25" s="21">
        <f t="shared" si="21"/>
        <v>931</v>
      </c>
      <c r="X25" s="21">
        <f t="shared" si="22"/>
        <v>277</v>
      </c>
      <c r="Y25" s="21">
        <f t="shared" si="23"/>
        <v>971</v>
      </c>
      <c r="Z25" s="21">
        <f t="shared" si="24"/>
        <v>288</v>
      </c>
      <c r="AA25" s="21">
        <f t="shared" si="25"/>
        <v>1010</v>
      </c>
      <c r="AB25" s="22">
        <f t="shared" si="26"/>
        <v>304</v>
      </c>
      <c r="AC25" s="23">
        <f t="shared" si="27"/>
        <v>1064</v>
      </c>
    </row>
    <row r="26" spans="1:29" s="24" customFormat="1" ht="11.25">
      <c r="A26" s="20">
        <v>21</v>
      </c>
      <c r="B26" s="21">
        <f t="shared" si="0"/>
        <v>148</v>
      </c>
      <c r="C26" s="21">
        <f t="shared" si="1"/>
        <v>516</v>
      </c>
      <c r="D26" s="21">
        <f t="shared" si="2"/>
        <v>167</v>
      </c>
      <c r="E26" s="21">
        <f t="shared" si="3"/>
        <v>583</v>
      </c>
      <c r="F26" s="21">
        <f t="shared" si="4"/>
        <v>180</v>
      </c>
      <c r="G26" s="21">
        <f t="shared" si="5"/>
        <v>628</v>
      </c>
      <c r="H26" s="21">
        <f t="shared" si="6"/>
        <v>210</v>
      </c>
      <c r="I26" s="21">
        <f t="shared" si="7"/>
        <v>738</v>
      </c>
      <c r="J26" s="21">
        <f t="shared" si="8"/>
        <v>219</v>
      </c>
      <c r="K26" s="21">
        <f t="shared" si="9"/>
        <v>768</v>
      </c>
      <c r="L26" s="21">
        <f t="shared" si="10"/>
        <v>230</v>
      </c>
      <c r="M26" s="21">
        <f t="shared" si="11"/>
        <v>805</v>
      </c>
      <c r="N26" s="21">
        <f t="shared" si="12"/>
        <v>238</v>
      </c>
      <c r="O26" s="21">
        <f t="shared" si="13"/>
        <v>833</v>
      </c>
      <c r="P26" s="21">
        <f t="shared" si="14"/>
        <v>254</v>
      </c>
      <c r="Q26" s="21">
        <f t="shared" si="15"/>
        <v>886</v>
      </c>
      <c r="R26" s="21">
        <f t="shared" si="16"/>
        <v>256</v>
      </c>
      <c r="S26" s="21">
        <f t="shared" si="17"/>
        <v>897</v>
      </c>
      <c r="T26" s="21">
        <f t="shared" si="18"/>
        <v>267</v>
      </c>
      <c r="U26" s="21">
        <f t="shared" si="19"/>
        <v>935</v>
      </c>
      <c r="V26" s="21">
        <f t="shared" si="20"/>
        <v>279</v>
      </c>
      <c r="W26" s="21">
        <f t="shared" si="21"/>
        <v>978</v>
      </c>
      <c r="X26" s="21">
        <f t="shared" si="22"/>
        <v>292</v>
      </c>
      <c r="Y26" s="21">
        <f t="shared" si="23"/>
        <v>1019</v>
      </c>
      <c r="Z26" s="21">
        <f t="shared" si="24"/>
        <v>303</v>
      </c>
      <c r="AA26" s="21">
        <f t="shared" si="25"/>
        <v>1062</v>
      </c>
      <c r="AB26" s="22">
        <f t="shared" si="26"/>
        <v>320</v>
      </c>
      <c r="AC26" s="23">
        <f t="shared" si="27"/>
        <v>1118</v>
      </c>
    </row>
    <row r="27" spans="1:29" s="24" customFormat="1" ht="11.25">
      <c r="A27" s="20">
        <v>22</v>
      </c>
      <c r="B27" s="21">
        <f t="shared" si="0"/>
        <v>154</v>
      </c>
      <c r="C27" s="21">
        <f t="shared" si="1"/>
        <v>541</v>
      </c>
      <c r="D27" s="21">
        <f t="shared" si="2"/>
        <v>174</v>
      </c>
      <c r="E27" s="21">
        <f t="shared" si="3"/>
        <v>611</v>
      </c>
      <c r="F27" s="21">
        <f t="shared" si="4"/>
        <v>188</v>
      </c>
      <c r="G27" s="21">
        <f t="shared" si="5"/>
        <v>658</v>
      </c>
      <c r="H27" s="21">
        <f t="shared" si="6"/>
        <v>220</v>
      </c>
      <c r="I27" s="21">
        <f t="shared" si="7"/>
        <v>772</v>
      </c>
      <c r="J27" s="21">
        <f t="shared" si="8"/>
        <v>230</v>
      </c>
      <c r="K27" s="21">
        <f t="shared" si="9"/>
        <v>805</v>
      </c>
      <c r="L27" s="21">
        <f t="shared" si="10"/>
        <v>240</v>
      </c>
      <c r="M27" s="21">
        <f t="shared" si="11"/>
        <v>843</v>
      </c>
      <c r="N27" s="21">
        <f t="shared" si="12"/>
        <v>249</v>
      </c>
      <c r="O27" s="21">
        <f t="shared" si="13"/>
        <v>872</v>
      </c>
      <c r="P27" s="21">
        <f t="shared" si="14"/>
        <v>265</v>
      </c>
      <c r="Q27" s="21">
        <f t="shared" si="15"/>
        <v>929</v>
      </c>
      <c r="R27" s="21">
        <f t="shared" si="16"/>
        <v>268</v>
      </c>
      <c r="S27" s="21">
        <f t="shared" si="17"/>
        <v>940</v>
      </c>
      <c r="T27" s="21">
        <f t="shared" si="18"/>
        <v>280</v>
      </c>
      <c r="U27" s="21">
        <f t="shared" si="19"/>
        <v>980</v>
      </c>
      <c r="V27" s="21">
        <f t="shared" si="20"/>
        <v>293</v>
      </c>
      <c r="W27" s="21">
        <f t="shared" si="21"/>
        <v>1024</v>
      </c>
      <c r="X27" s="21">
        <f t="shared" si="22"/>
        <v>305</v>
      </c>
      <c r="Y27" s="21">
        <f t="shared" si="23"/>
        <v>1068</v>
      </c>
      <c r="Z27" s="21">
        <f t="shared" si="24"/>
        <v>317</v>
      </c>
      <c r="AA27" s="21">
        <f t="shared" si="25"/>
        <v>1112</v>
      </c>
      <c r="AB27" s="22">
        <f t="shared" si="26"/>
        <v>334</v>
      </c>
      <c r="AC27" s="23">
        <f t="shared" si="27"/>
        <v>1170</v>
      </c>
    </row>
    <row r="28" spans="1:29" s="24" customFormat="1" ht="11.25">
      <c r="A28" s="20">
        <v>23</v>
      </c>
      <c r="B28" s="21">
        <f t="shared" si="0"/>
        <v>162</v>
      </c>
      <c r="C28" s="21">
        <f t="shared" si="1"/>
        <v>566</v>
      </c>
      <c r="D28" s="21">
        <f t="shared" si="2"/>
        <v>182</v>
      </c>
      <c r="E28" s="21">
        <f t="shared" si="3"/>
        <v>639</v>
      </c>
      <c r="F28" s="21">
        <f t="shared" si="4"/>
        <v>197</v>
      </c>
      <c r="G28" s="21">
        <f t="shared" si="5"/>
        <v>688</v>
      </c>
      <c r="H28" s="21">
        <f t="shared" si="6"/>
        <v>230</v>
      </c>
      <c r="I28" s="21">
        <f t="shared" si="7"/>
        <v>808</v>
      </c>
      <c r="J28" s="21">
        <f t="shared" si="8"/>
        <v>240</v>
      </c>
      <c r="K28" s="21">
        <f t="shared" si="9"/>
        <v>842</v>
      </c>
      <c r="L28" s="21">
        <f t="shared" si="10"/>
        <v>251</v>
      </c>
      <c r="M28" s="21">
        <f t="shared" si="11"/>
        <v>881</v>
      </c>
      <c r="N28" s="21">
        <f t="shared" si="12"/>
        <v>260</v>
      </c>
      <c r="O28" s="21">
        <f t="shared" si="13"/>
        <v>912</v>
      </c>
      <c r="P28" s="21">
        <f t="shared" si="14"/>
        <v>277</v>
      </c>
      <c r="Q28" s="21">
        <f t="shared" si="15"/>
        <v>971</v>
      </c>
      <c r="R28" s="21">
        <f t="shared" si="16"/>
        <v>281</v>
      </c>
      <c r="S28" s="21">
        <f t="shared" si="17"/>
        <v>982</v>
      </c>
      <c r="T28" s="21">
        <f t="shared" si="18"/>
        <v>293</v>
      </c>
      <c r="U28" s="21">
        <f t="shared" si="19"/>
        <v>1025</v>
      </c>
      <c r="V28" s="21">
        <f t="shared" si="20"/>
        <v>306</v>
      </c>
      <c r="W28" s="21">
        <f t="shared" si="21"/>
        <v>1071</v>
      </c>
      <c r="X28" s="21">
        <f t="shared" si="22"/>
        <v>319</v>
      </c>
      <c r="Y28" s="21">
        <f t="shared" si="23"/>
        <v>1117</v>
      </c>
      <c r="Z28" s="21">
        <f t="shared" si="24"/>
        <v>332</v>
      </c>
      <c r="AA28" s="21">
        <f t="shared" si="25"/>
        <v>1162</v>
      </c>
      <c r="AB28" s="22">
        <f t="shared" si="26"/>
        <v>350</v>
      </c>
      <c r="AC28" s="23">
        <f t="shared" si="27"/>
        <v>1224</v>
      </c>
    </row>
    <row r="29" spans="1:29" s="24" customFormat="1" ht="11.25">
      <c r="A29" s="20">
        <v>24</v>
      </c>
      <c r="B29" s="21">
        <f t="shared" si="0"/>
        <v>169</v>
      </c>
      <c r="C29" s="21">
        <f t="shared" si="1"/>
        <v>590</v>
      </c>
      <c r="D29" s="21">
        <f t="shared" si="2"/>
        <v>191</v>
      </c>
      <c r="E29" s="21">
        <f t="shared" si="3"/>
        <v>667</v>
      </c>
      <c r="F29" s="21">
        <f t="shared" si="4"/>
        <v>206</v>
      </c>
      <c r="G29" s="21">
        <f t="shared" si="5"/>
        <v>719</v>
      </c>
      <c r="H29" s="21">
        <f t="shared" si="6"/>
        <v>240</v>
      </c>
      <c r="I29" s="21">
        <f t="shared" si="7"/>
        <v>843</v>
      </c>
      <c r="J29" s="21">
        <f t="shared" si="8"/>
        <v>250</v>
      </c>
      <c r="K29" s="21">
        <f t="shared" si="9"/>
        <v>877</v>
      </c>
      <c r="L29" s="21">
        <f t="shared" si="10"/>
        <v>263</v>
      </c>
      <c r="M29" s="21">
        <f t="shared" si="11"/>
        <v>920</v>
      </c>
      <c r="N29" s="21">
        <f t="shared" si="12"/>
        <v>272</v>
      </c>
      <c r="O29" s="21">
        <f t="shared" si="13"/>
        <v>951</v>
      </c>
      <c r="P29" s="21">
        <f t="shared" si="14"/>
        <v>289</v>
      </c>
      <c r="Q29" s="21">
        <f t="shared" si="15"/>
        <v>1014</v>
      </c>
      <c r="R29" s="21">
        <f t="shared" si="16"/>
        <v>293</v>
      </c>
      <c r="S29" s="21">
        <f t="shared" si="17"/>
        <v>1025</v>
      </c>
      <c r="T29" s="21">
        <f t="shared" si="18"/>
        <v>305</v>
      </c>
      <c r="U29" s="21">
        <f t="shared" si="19"/>
        <v>1070</v>
      </c>
      <c r="V29" s="21">
        <f t="shared" si="20"/>
        <v>320</v>
      </c>
      <c r="W29" s="21">
        <f t="shared" si="21"/>
        <v>1118</v>
      </c>
      <c r="X29" s="21">
        <f t="shared" si="22"/>
        <v>333</v>
      </c>
      <c r="Y29" s="21">
        <f t="shared" si="23"/>
        <v>1165</v>
      </c>
      <c r="Z29" s="21">
        <f t="shared" si="24"/>
        <v>346</v>
      </c>
      <c r="AA29" s="21">
        <f t="shared" si="25"/>
        <v>1213</v>
      </c>
      <c r="AB29" s="22">
        <f t="shared" si="26"/>
        <v>364</v>
      </c>
      <c r="AC29" s="23">
        <f t="shared" si="27"/>
        <v>1276</v>
      </c>
    </row>
    <row r="30" spans="1:29" s="24" customFormat="1" ht="11.25">
      <c r="A30" s="20">
        <v>25</v>
      </c>
      <c r="B30" s="21">
        <f t="shared" si="0"/>
        <v>176</v>
      </c>
      <c r="C30" s="21">
        <f t="shared" si="1"/>
        <v>615</v>
      </c>
      <c r="D30" s="21">
        <f t="shared" si="2"/>
        <v>199</v>
      </c>
      <c r="E30" s="21">
        <f t="shared" si="3"/>
        <v>695</v>
      </c>
      <c r="F30" s="21">
        <f t="shared" si="4"/>
        <v>214</v>
      </c>
      <c r="G30" s="21">
        <f t="shared" si="5"/>
        <v>748</v>
      </c>
      <c r="H30" s="21">
        <f t="shared" si="6"/>
        <v>250</v>
      </c>
      <c r="I30" s="21">
        <f t="shared" si="7"/>
        <v>877</v>
      </c>
      <c r="J30" s="21">
        <f t="shared" si="8"/>
        <v>262</v>
      </c>
      <c r="K30" s="21">
        <f t="shared" si="9"/>
        <v>914</v>
      </c>
      <c r="L30" s="21">
        <f t="shared" si="10"/>
        <v>274</v>
      </c>
      <c r="M30" s="21">
        <f t="shared" si="11"/>
        <v>958</v>
      </c>
      <c r="N30" s="21">
        <f t="shared" si="12"/>
        <v>283</v>
      </c>
      <c r="O30" s="21">
        <f t="shared" si="13"/>
        <v>991</v>
      </c>
      <c r="P30" s="21">
        <f t="shared" si="14"/>
        <v>302</v>
      </c>
      <c r="Q30" s="21">
        <f t="shared" si="15"/>
        <v>1055</v>
      </c>
      <c r="R30" s="21">
        <f t="shared" si="16"/>
        <v>305</v>
      </c>
      <c r="S30" s="21">
        <f t="shared" si="17"/>
        <v>1068</v>
      </c>
      <c r="T30" s="21">
        <f t="shared" si="18"/>
        <v>319</v>
      </c>
      <c r="U30" s="21">
        <f t="shared" si="19"/>
        <v>1114</v>
      </c>
      <c r="V30" s="21">
        <f t="shared" si="20"/>
        <v>333</v>
      </c>
      <c r="W30" s="21">
        <f t="shared" si="21"/>
        <v>1164</v>
      </c>
      <c r="X30" s="21">
        <f t="shared" si="22"/>
        <v>347</v>
      </c>
      <c r="Y30" s="21">
        <f t="shared" si="23"/>
        <v>1214</v>
      </c>
      <c r="Z30" s="21">
        <f t="shared" si="24"/>
        <v>361</v>
      </c>
      <c r="AA30" s="21">
        <f t="shared" si="25"/>
        <v>1264</v>
      </c>
      <c r="AB30" s="22">
        <f t="shared" si="26"/>
        <v>380</v>
      </c>
      <c r="AC30" s="23">
        <f t="shared" si="27"/>
        <v>1330</v>
      </c>
    </row>
    <row r="31" spans="1:29" s="24" customFormat="1" ht="11.25">
      <c r="A31" s="20">
        <v>26</v>
      </c>
      <c r="B31" s="21">
        <f t="shared" si="0"/>
        <v>183</v>
      </c>
      <c r="C31" s="21">
        <f t="shared" si="1"/>
        <v>639</v>
      </c>
      <c r="D31" s="21">
        <f t="shared" si="2"/>
        <v>207</v>
      </c>
      <c r="E31" s="21">
        <f t="shared" si="3"/>
        <v>723</v>
      </c>
      <c r="F31" s="21">
        <f t="shared" si="4"/>
        <v>222</v>
      </c>
      <c r="G31" s="21">
        <f t="shared" si="5"/>
        <v>778</v>
      </c>
      <c r="H31" s="21">
        <f t="shared" si="6"/>
        <v>260</v>
      </c>
      <c r="I31" s="21">
        <f t="shared" si="7"/>
        <v>913</v>
      </c>
      <c r="J31" s="21">
        <f t="shared" si="8"/>
        <v>272</v>
      </c>
      <c r="K31" s="21">
        <f t="shared" si="9"/>
        <v>951</v>
      </c>
      <c r="L31" s="21">
        <f t="shared" si="10"/>
        <v>285</v>
      </c>
      <c r="M31" s="21">
        <f t="shared" si="11"/>
        <v>996</v>
      </c>
      <c r="N31" s="21">
        <f t="shared" si="12"/>
        <v>294</v>
      </c>
      <c r="O31" s="21">
        <f t="shared" si="13"/>
        <v>1030</v>
      </c>
      <c r="P31" s="21">
        <f t="shared" si="14"/>
        <v>314</v>
      </c>
      <c r="Q31" s="21">
        <f t="shared" si="15"/>
        <v>1098</v>
      </c>
      <c r="R31" s="21">
        <f t="shared" si="16"/>
        <v>317</v>
      </c>
      <c r="S31" s="21">
        <f t="shared" si="17"/>
        <v>1111</v>
      </c>
      <c r="T31" s="21">
        <f t="shared" si="18"/>
        <v>331</v>
      </c>
      <c r="U31" s="21">
        <f t="shared" si="19"/>
        <v>1158</v>
      </c>
      <c r="V31" s="21">
        <f t="shared" si="20"/>
        <v>345</v>
      </c>
      <c r="W31" s="21">
        <f t="shared" si="21"/>
        <v>1210</v>
      </c>
      <c r="X31" s="21">
        <f t="shared" si="22"/>
        <v>361</v>
      </c>
      <c r="Y31" s="21">
        <f t="shared" si="23"/>
        <v>1262</v>
      </c>
      <c r="Z31" s="21">
        <f t="shared" si="24"/>
        <v>376</v>
      </c>
      <c r="AA31" s="21">
        <f t="shared" si="25"/>
        <v>1314</v>
      </c>
      <c r="AB31" s="22">
        <f t="shared" si="26"/>
        <v>396</v>
      </c>
      <c r="AC31" s="23">
        <f t="shared" si="27"/>
        <v>1384</v>
      </c>
    </row>
    <row r="32" spans="1:29" s="24" customFormat="1" ht="11.25">
      <c r="A32" s="20">
        <v>27</v>
      </c>
      <c r="B32" s="21">
        <f t="shared" si="0"/>
        <v>190</v>
      </c>
      <c r="C32" s="21">
        <f t="shared" si="1"/>
        <v>664</v>
      </c>
      <c r="D32" s="21">
        <f t="shared" si="2"/>
        <v>215</v>
      </c>
      <c r="E32" s="21">
        <f t="shared" si="3"/>
        <v>751</v>
      </c>
      <c r="F32" s="21">
        <f t="shared" si="4"/>
        <v>231</v>
      </c>
      <c r="G32" s="21">
        <f t="shared" si="5"/>
        <v>808</v>
      </c>
      <c r="H32" s="21">
        <f t="shared" si="6"/>
        <v>271</v>
      </c>
      <c r="I32" s="21">
        <f t="shared" si="7"/>
        <v>948</v>
      </c>
      <c r="J32" s="21">
        <f t="shared" si="8"/>
        <v>282</v>
      </c>
      <c r="K32" s="21">
        <f t="shared" si="9"/>
        <v>988</v>
      </c>
      <c r="L32" s="21">
        <f t="shared" si="10"/>
        <v>295</v>
      </c>
      <c r="M32" s="21">
        <f t="shared" si="11"/>
        <v>1034</v>
      </c>
      <c r="N32" s="21">
        <f t="shared" si="12"/>
        <v>306</v>
      </c>
      <c r="O32" s="21">
        <f t="shared" si="13"/>
        <v>1070</v>
      </c>
      <c r="P32" s="21">
        <f t="shared" si="14"/>
        <v>325</v>
      </c>
      <c r="Q32" s="21">
        <f t="shared" si="15"/>
        <v>1140</v>
      </c>
      <c r="R32" s="21">
        <f t="shared" si="16"/>
        <v>330</v>
      </c>
      <c r="S32" s="21">
        <f t="shared" si="17"/>
        <v>1153</v>
      </c>
      <c r="T32" s="21">
        <f t="shared" si="18"/>
        <v>344</v>
      </c>
      <c r="U32" s="21">
        <f t="shared" si="19"/>
        <v>1203</v>
      </c>
      <c r="V32" s="21">
        <f t="shared" si="20"/>
        <v>359</v>
      </c>
      <c r="W32" s="21">
        <f t="shared" si="21"/>
        <v>1257</v>
      </c>
      <c r="X32" s="21">
        <f t="shared" si="22"/>
        <v>374</v>
      </c>
      <c r="Y32" s="21">
        <f t="shared" si="23"/>
        <v>1311</v>
      </c>
      <c r="Z32" s="21">
        <f t="shared" si="24"/>
        <v>390</v>
      </c>
      <c r="AA32" s="21">
        <f t="shared" si="25"/>
        <v>1365</v>
      </c>
      <c r="AB32" s="22">
        <f t="shared" si="26"/>
        <v>410</v>
      </c>
      <c r="AC32" s="23">
        <f t="shared" si="27"/>
        <v>1436</v>
      </c>
    </row>
    <row r="33" spans="1:29" s="24" customFormat="1" ht="11.25">
      <c r="A33" s="20">
        <v>28</v>
      </c>
      <c r="B33" s="21">
        <f t="shared" si="0"/>
        <v>197</v>
      </c>
      <c r="C33" s="21">
        <f t="shared" si="1"/>
        <v>689</v>
      </c>
      <c r="D33" s="21">
        <f t="shared" si="2"/>
        <v>222</v>
      </c>
      <c r="E33" s="21">
        <f t="shared" si="3"/>
        <v>778</v>
      </c>
      <c r="F33" s="21">
        <f t="shared" si="4"/>
        <v>239</v>
      </c>
      <c r="G33" s="21">
        <f t="shared" si="5"/>
        <v>838</v>
      </c>
      <c r="H33" s="21">
        <f t="shared" si="6"/>
        <v>281</v>
      </c>
      <c r="I33" s="21">
        <f t="shared" si="7"/>
        <v>983</v>
      </c>
      <c r="J33" s="21">
        <f t="shared" si="8"/>
        <v>293</v>
      </c>
      <c r="K33" s="21">
        <f t="shared" si="9"/>
        <v>1024</v>
      </c>
      <c r="L33" s="21">
        <f t="shared" si="10"/>
        <v>306</v>
      </c>
      <c r="M33" s="21">
        <f t="shared" si="11"/>
        <v>1073</v>
      </c>
      <c r="N33" s="21">
        <f t="shared" si="12"/>
        <v>317</v>
      </c>
      <c r="O33" s="21">
        <f t="shared" si="13"/>
        <v>1110</v>
      </c>
      <c r="P33" s="21">
        <f t="shared" si="14"/>
        <v>338</v>
      </c>
      <c r="Q33" s="21">
        <f t="shared" si="15"/>
        <v>1182</v>
      </c>
      <c r="R33" s="21">
        <f t="shared" si="16"/>
        <v>342</v>
      </c>
      <c r="S33" s="21">
        <f t="shared" si="17"/>
        <v>1196</v>
      </c>
      <c r="T33" s="21">
        <f t="shared" si="18"/>
        <v>357</v>
      </c>
      <c r="U33" s="21">
        <f t="shared" si="19"/>
        <v>1247</v>
      </c>
      <c r="V33" s="21">
        <f t="shared" si="20"/>
        <v>372</v>
      </c>
      <c r="W33" s="21">
        <f t="shared" si="21"/>
        <v>1303</v>
      </c>
      <c r="X33" s="21">
        <f t="shared" si="22"/>
        <v>388</v>
      </c>
      <c r="Y33" s="21">
        <f t="shared" si="23"/>
        <v>1359</v>
      </c>
      <c r="Z33" s="21">
        <f t="shared" si="24"/>
        <v>405</v>
      </c>
      <c r="AA33" s="21">
        <f t="shared" si="25"/>
        <v>1415</v>
      </c>
      <c r="AB33" s="22">
        <f t="shared" si="26"/>
        <v>426</v>
      </c>
      <c r="AC33" s="23">
        <f t="shared" si="27"/>
        <v>1490</v>
      </c>
    </row>
    <row r="34" spans="1:29" s="24" customFormat="1" ht="11.25">
      <c r="A34" s="20">
        <v>29</v>
      </c>
      <c r="B34" s="21">
        <f t="shared" si="0"/>
        <v>203</v>
      </c>
      <c r="C34" s="21">
        <f t="shared" si="1"/>
        <v>713</v>
      </c>
      <c r="D34" s="21">
        <f t="shared" si="2"/>
        <v>230</v>
      </c>
      <c r="E34" s="21">
        <f t="shared" si="3"/>
        <v>806</v>
      </c>
      <c r="F34" s="21">
        <f t="shared" si="4"/>
        <v>248</v>
      </c>
      <c r="G34" s="21">
        <f t="shared" si="5"/>
        <v>867</v>
      </c>
      <c r="H34" s="21">
        <f t="shared" si="6"/>
        <v>291</v>
      </c>
      <c r="I34" s="21">
        <f t="shared" si="7"/>
        <v>1018</v>
      </c>
      <c r="J34" s="21">
        <f t="shared" si="8"/>
        <v>303</v>
      </c>
      <c r="K34" s="21">
        <f t="shared" si="9"/>
        <v>1061</v>
      </c>
      <c r="L34" s="21">
        <f t="shared" si="10"/>
        <v>317</v>
      </c>
      <c r="M34" s="21">
        <f t="shared" si="11"/>
        <v>1111</v>
      </c>
      <c r="N34" s="21">
        <f t="shared" si="12"/>
        <v>329</v>
      </c>
      <c r="O34" s="21">
        <f t="shared" si="13"/>
        <v>1149</v>
      </c>
      <c r="P34" s="21">
        <f t="shared" si="14"/>
        <v>350</v>
      </c>
      <c r="Q34" s="21">
        <f t="shared" si="15"/>
        <v>1225</v>
      </c>
      <c r="R34" s="21">
        <f t="shared" si="16"/>
        <v>354</v>
      </c>
      <c r="S34" s="21">
        <f t="shared" si="17"/>
        <v>1239</v>
      </c>
      <c r="T34" s="21">
        <f t="shared" si="18"/>
        <v>369</v>
      </c>
      <c r="U34" s="21">
        <f t="shared" si="19"/>
        <v>1292</v>
      </c>
      <c r="V34" s="21">
        <f t="shared" si="20"/>
        <v>386</v>
      </c>
      <c r="W34" s="21">
        <f t="shared" si="21"/>
        <v>1350</v>
      </c>
      <c r="X34" s="21">
        <f t="shared" si="22"/>
        <v>402</v>
      </c>
      <c r="Y34" s="21">
        <f t="shared" si="23"/>
        <v>1408</v>
      </c>
      <c r="Z34" s="21">
        <f t="shared" si="24"/>
        <v>419</v>
      </c>
      <c r="AA34" s="21">
        <f t="shared" si="25"/>
        <v>1465</v>
      </c>
      <c r="AB34" s="22">
        <f t="shared" si="26"/>
        <v>440</v>
      </c>
      <c r="AC34" s="23">
        <f t="shared" si="27"/>
        <v>1542</v>
      </c>
    </row>
    <row r="35" spans="1:29" s="24" customFormat="1" ht="12" thickBot="1">
      <c r="A35" s="25">
        <v>30</v>
      </c>
      <c r="B35" s="26">
        <f t="shared" si="0"/>
        <v>211</v>
      </c>
      <c r="C35" s="26">
        <f t="shared" si="1"/>
        <v>738</v>
      </c>
      <c r="D35" s="26">
        <f t="shared" si="2"/>
        <v>238</v>
      </c>
      <c r="E35" s="26">
        <f t="shared" si="3"/>
        <v>834</v>
      </c>
      <c r="F35" s="26">
        <f t="shared" si="4"/>
        <v>257</v>
      </c>
      <c r="G35" s="26">
        <f t="shared" si="5"/>
        <v>898</v>
      </c>
      <c r="H35" s="26">
        <f t="shared" si="6"/>
        <v>301</v>
      </c>
      <c r="I35" s="26">
        <f t="shared" si="7"/>
        <v>1053</v>
      </c>
      <c r="J35" s="26">
        <f t="shared" si="8"/>
        <v>314</v>
      </c>
      <c r="K35" s="26">
        <f t="shared" si="9"/>
        <v>1098</v>
      </c>
      <c r="L35" s="26">
        <f t="shared" si="10"/>
        <v>329</v>
      </c>
      <c r="M35" s="26">
        <f t="shared" si="11"/>
        <v>1149</v>
      </c>
      <c r="N35" s="26">
        <f t="shared" si="12"/>
        <v>340</v>
      </c>
      <c r="O35" s="26">
        <f t="shared" si="13"/>
        <v>1189</v>
      </c>
      <c r="P35" s="26">
        <f t="shared" si="14"/>
        <v>362</v>
      </c>
      <c r="Q35" s="26">
        <f t="shared" si="15"/>
        <v>1266</v>
      </c>
      <c r="R35" s="26">
        <f t="shared" si="16"/>
        <v>367</v>
      </c>
      <c r="S35" s="26">
        <f t="shared" si="17"/>
        <v>1282</v>
      </c>
      <c r="T35" s="26">
        <f t="shared" si="18"/>
        <v>382</v>
      </c>
      <c r="U35" s="26">
        <f t="shared" si="19"/>
        <v>1337</v>
      </c>
      <c r="V35" s="26">
        <f t="shared" si="20"/>
        <v>399</v>
      </c>
      <c r="W35" s="26">
        <f t="shared" si="21"/>
        <v>1397</v>
      </c>
      <c r="X35" s="26">
        <f t="shared" si="22"/>
        <v>416</v>
      </c>
      <c r="Y35" s="26">
        <f t="shared" si="23"/>
        <v>1456</v>
      </c>
      <c r="Z35" s="26">
        <f t="shared" si="24"/>
        <v>434</v>
      </c>
      <c r="AA35" s="26">
        <f t="shared" si="25"/>
        <v>1517</v>
      </c>
      <c r="AB35" s="26">
        <f t="shared" si="26"/>
        <v>456</v>
      </c>
      <c r="AC35" s="27">
        <f t="shared" si="27"/>
        <v>1596</v>
      </c>
    </row>
    <row r="36" spans="1:29" s="24" customFormat="1" ht="11.25">
      <c r="A36" s="28"/>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row>
    <row r="37" spans="1:29" s="30" customFormat="1" ht="10.5">
      <c r="A37" s="149" t="s">
        <v>126</v>
      </c>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row>
    <row r="38" spans="1:29" s="30" customFormat="1" ht="10.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row>
    <row r="39" spans="1:29" s="30" customFormat="1" ht="10.5">
      <c r="A39" s="150" t="s">
        <v>127</v>
      </c>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32"/>
      <c r="AC39" s="32"/>
    </row>
    <row r="40" spans="1:29" s="30" customFormat="1" ht="10.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2"/>
      <c r="AC40" s="32"/>
    </row>
    <row r="41" spans="1:29" s="30" customFormat="1" ht="10.5">
      <c r="A41" s="149" t="s">
        <v>128</v>
      </c>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row>
    <row r="42" spans="1:29" s="30" customFormat="1" ht="10.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row>
    <row r="43" spans="1:29" s="30" customFormat="1" ht="10.5">
      <c r="A43" s="149" t="s">
        <v>129</v>
      </c>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row>
    <row r="44" spans="1:29" s="30" customFormat="1" ht="10.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row>
    <row r="45" spans="1:29" s="30" customFormat="1" ht="10.5">
      <c r="A45" s="151" t="s">
        <v>130</v>
      </c>
      <c r="B45" s="151"/>
      <c r="C45" s="151"/>
      <c r="D45" s="151"/>
      <c r="E45" s="151"/>
      <c r="F45" s="151"/>
      <c r="G45" s="151"/>
      <c r="H45" s="151"/>
      <c r="I45" s="151"/>
      <c r="J45" s="151"/>
      <c r="K45" s="151"/>
      <c r="L45" s="151"/>
      <c r="M45" s="151"/>
      <c r="N45" s="151"/>
      <c r="O45" s="151"/>
      <c r="P45" s="151"/>
      <c r="Q45" s="151"/>
      <c r="R45" s="151"/>
      <c r="S45" s="151"/>
      <c r="T45" s="151"/>
      <c r="U45" s="151"/>
      <c r="V45" s="151"/>
      <c r="W45" s="34"/>
      <c r="X45" s="34"/>
      <c r="Y45" s="34"/>
      <c r="Z45" s="34"/>
      <c r="AA45" s="152" t="s">
        <v>131</v>
      </c>
      <c r="AB45" s="152"/>
      <c r="AC45" s="152"/>
    </row>
    <row r="46" spans="1:29">
      <c r="A46" s="35"/>
      <c r="B46" s="35"/>
      <c r="C46" s="35"/>
      <c r="D46" s="35"/>
      <c r="E46" s="35"/>
      <c r="F46" s="35"/>
      <c r="G46" s="35"/>
      <c r="H46" s="35"/>
      <c r="I46" s="35"/>
      <c r="J46" s="35"/>
      <c r="K46" s="35"/>
      <c r="L46" s="35"/>
      <c r="M46" s="35"/>
      <c r="N46" s="35"/>
      <c r="O46" s="35"/>
      <c r="P46" s="35"/>
      <c r="Q46" s="35"/>
      <c r="R46" s="35"/>
      <c r="S46" s="35"/>
      <c r="T46" s="35"/>
      <c r="U46" s="35"/>
      <c r="V46" s="35"/>
      <c r="W46" s="34"/>
      <c r="X46" s="34"/>
      <c r="Y46" s="34"/>
      <c r="Z46" s="34"/>
      <c r="AA46" s="34"/>
      <c r="AB46" s="34"/>
      <c r="AC46" s="34"/>
    </row>
    <row r="47" spans="1:29">
      <c r="A47" s="35"/>
      <c r="B47" s="35"/>
      <c r="C47" s="35"/>
      <c r="D47" s="35"/>
      <c r="E47" s="35"/>
      <c r="F47" s="35"/>
      <c r="G47" s="35"/>
      <c r="H47" s="35"/>
      <c r="I47" s="35"/>
      <c r="J47" s="35"/>
      <c r="K47" s="35"/>
      <c r="L47" s="35"/>
      <c r="M47" s="35"/>
      <c r="N47" s="35"/>
      <c r="O47" s="35"/>
      <c r="P47" s="35"/>
      <c r="Q47" s="35"/>
      <c r="R47" s="35"/>
      <c r="S47" s="35"/>
      <c r="T47" s="35"/>
      <c r="U47" s="35"/>
      <c r="V47" s="35"/>
      <c r="W47" s="34"/>
      <c r="X47" s="34"/>
      <c r="Y47" s="34"/>
      <c r="Z47" s="34"/>
      <c r="AA47" s="34"/>
      <c r="AB47" s="34"/>
      <c r="AC47" s="34"/>
    </row>
    <row r="48" spans="1:29" s="36" customFormat="1" ht="20.25">
      <c r="A48" s="128" t="s">
        <v>132</v>
      </c>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30"/>
      <c r="AA48" s="153" t="s">
        <v>133</v>
      </c>
      <c r="AB48" s="153"/>
      <c r="AC48" s="153"/>
    </row>
    <row r="49" spans="1:29" s="37" customFormat="1" thickBot="1">
      <c r="A49" s="132" t="s">
        <v>113</v>
      </c>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row>
    <row r="50" spans="1:29">
      <c r="A50" s="155"/>
      <c r="B50" s="137" t="s">
        <v>134</v>
      </c>
      <c r="C50" s="158"/>
      <c r="D50" s="137" t="s">
        <v>135</v>
      </c>
      <c r="E50" s="158"/>
      <c r="F50" s="137" t="s">
        <v>136</v>
      </c>
      <c r="G50" s="158"/>
      <c r="H50" s="137" t="s">
        <v>137</v>
      </c>
      <c r="I50" s="158"/>
      <c r="J50" s="137" t="s">
        <v>138</v>
      </c>
      <c r="K50" s="158"/>
      <c r="L50" s="137" t="s">
        <v>139</v>
      </c>
      <c r="M50" s="158"/>
      <c r="N50" s="137" t="s">
        <v>140</v>
      </c>
      <c r="O50" s="158"/>
      <c r="P50" s="137" t="s">
        <v>141</v>
      </c>
      <c r="Q50" s="158"/>
      <c r="R50" s="137" t="s">
        <v>142</v>
      </c>
      <c r="S50" s="158"/>
      <c r="T50" s="137" t="s">
        <v>143</v>
      </c>
      <c r="U50" s="158"/>
      <c r="V50" s="137" t="s">
        <v>144</v>
      </c>
      <c r="W50" s="158"/>
      <c r="X50" s="137" t="s">
        <v>145</v>
      </c>
      <c r="Y50" s="158"/>
      <c r="Z50" s="137" t="s">
        <v>146</v>
      </c>
      <c r="AA50" s="158"/>
      <c r="AB50" s="137"/>
      <c r="AC50" s="160"/>
    </row>
    <row r="51" spans="1:29">
      <c r="A51" s="156"/>
      <c r="B51" s="146">
        <v>25200</v>
      </c>
      <c r="C51" s="146"/>
      <c r="D51" s="143">
        <v>26400</v>
      </c>
      <c r="E51" s="147"/>
      <c r="F51" s="143">
        <v>27600</v>
      </c>
      <c r="G51" s="147"/>
      <c r="H51" s="143">
        <v>28800</v>
      </c>
      <c r="I51" s="147"/>
      <c r="J51" s="143">
        <v>30300</v>
      </c>
      <c r="K51" s="147"/>
      <c r="L51" s="143">
        <v>31800</v>
      </c>
      <c r="M51" s="147"/>
      <c r="N51" s="143">
        <v>33300</v>
      </c>
      <c r="O51" s="147"/>
      <c r="P51" s="143">
        <v>34800</v>
      </c>
      <c r="Q51" s="147"/>
      <c r="R51" s="143">
        <v>36300</v>
      </c>
      <c r="S51" s="147"/>
      <c r="T51" s="143">
        <v>38200</v>
      </c>
      <c r="U51" s="147"/>
      <c r="V51" s="143">
        <v>40100</v>
      </c>
      <c r="W51" s="147"/>
      <c r="X51" s="143">
        <v>42000</v>
      </c>
      <c r="Y51" s="147"/>
      <c r="Z51" s="143">
        <v>43900</v>
      </c>
      <c r="AA51" s="147"/>
      <c r="AB51" s="146"/>
      <c r="AC51" s="159"/>
    </row>
    <row r="52" spans="1:29">
      <c r="A52" s="157"/>
      <c r="B52" s="38" t="s">
        <v>123</v>
      </c>
      <c r="C52" s="38" t="s">
        <v>124</v>
      </c>
      <c r="D52" s="38" t="s">
        <v>123</v>
      </c>
      <c r="E52" s="38" t="s">
        <v>124</v>
      </c>
      <c r="F52" s="38" t="s">
        <v>123</v>
      </c>
      <c r="G52" s="38" t="s">
        <v>124</v>
      </c>
      <c r="H52" s="38" t="s">
        <v>123</v>
      </c>
      <c r="I52" s="38" t="s">
        <v>124</v>
      </c>
      <c r="J52" s="38" t="s">
        <v>123</v>
      </c>
      <c r="K52" s="38" t="s">
        <v>124</v>
      </c>
      <c r="L52" s="38" t="s">
        <v>123</v>
      </c>
      <c r="M52" s="38" t="s">
        <v>124</v>
      </c>
      <c r="N52" s="38" t="s">
        <v>123</v>
      </c>
      <c r="O52" s="38" t="s">
        <v>124</v>
      </c>
      <c r="P52" s="38" t="s">
        <v>123</v>
      </c>
      <c r="Q52" s="38" t="s">
        <v>124</v>
      </c>
      <c r="R52" s="38" t="s">
        <v>123</v>
      </c>
      <c r="S52" s="38" t="s">
        <v>124</v>
      </c>
      <c r="T52" s="38" t="s">
        <v>123</v>
      </c>
      <c r="U52" s="38" t="s">
        <v>124</v>
      </c>
      <c r="V52" s="38" t="s">
        <v>123</v>
      </c>
      <c r="W52" s="38" t="s">
        <v>124</v>
      </c>
      <c r="X52" s="38" t="s">
        <v>123</v>
      </c>
      <c r="Y52" s="38" t="s">
        <v>124</v>
      </c>
      <c r="Z52" s="38" t="s">
        <v>123</v>
      </c>
      <c r="AA52" s="38" t="s">
        <v>124</v>
      </c>
      <c r="AB52" s="38"/>
      <c r="AC52" s="39"/>
    </row>
    <row r="53" spans="1:29" s="24" customFormat="1" ht="11.25">
      <c r="A53" s="20">
        <v>1</v>
      </c>
      <c r="B53" s="21">
        <f t="shared" ref="B53:B82" si="28">ROUND($B$51*$A53/30*$AE$4*20/100,0)+ROUND($B$51*$A53/30*$AE$6*20/100,0)</f>
        <v>16</v>
      </c>
      <c r="C53" s="21">
        <f t="shared" ref="C53:C82" si="29">ROUND($B$51*$A53/30*$AE$4*70/100,0)+ROUND($B$51*$A53/30*$AE$6*70/100,0)</f>
        <v>56</v>
      </c>
      <c r="D53" s="21">
        <f t="shared" ref="D53:D82" si="30">ROUND($D$51*$A53/30*$AE$4*20/100,0)+ROUND($D$51*$A53/30*$AE$6*20/100,0)</f>
        <v>17</v>
      </c>
      <c r="E53" s="21">
        <f t="shared" ref="E53:E82" si="31">ROUND($D$51*$A53/30*$AE$4*70/100,0)+ROUND($D$51*$A53/30*$AE$6*70/100,0)</f>
        <v>58</v>
      </c>
      <c r="F53" s="21">
        <f t="shared" ref="F53:F82" si="32">ROUND($F$51*$A53/30*$AE$4*20/100,0)+ROUND($F$51*$A53/30*$AE$6*20/100,0)</f>
        <v>18</v>
      </c>
      <c r="G53" s="21">
        <f t="shared" ref="G53:G82" si="33">ROUND($F$51*$A53/30*$AE$4*70/100,0)+ROUND($F$51*$A53/30*$AE$6*70/100,0)</f>
        <v>61</v>
      </c>
      <c r="H53" s="21">
        <f t="shared" ref="H53:H82" si="34">ROUND($H$51*$A53/30*$AE$4*20/100,0)+ROUND($H$51*$A53/30*$AE$6*20/100,0)</f>
        <v>18</v>
      </c>
      <c r="I53" s="21">
        <f t="shared" ref="I53:I82" si="35">ROUND($H$51*$A53/30*$AE$4*70/100,0)+ROUND($H$51*$A53/30*$AE$6*70/100,0)</f>
        <v>64</v>
      </c>
      <c r="J53" s="21">
        <f t="shared" ref="J53:J82" si="36">ROUND($J$51*$A53/30*$AE$4*20/100,0)+ROUND($J$51*$A53/30*$AE$6*20/100,0)</f>
        <v>19</v>
      </c>
      <c r="K53" s="21">
        <f t="shared" ref="K53:K82" si="37">ROUND($J$51*$A53/30*$AE$4*70/100,0)+ROUND($J$51*$A53/30*$AE$6*70/100,0)</f>
        <v>67</v>
      </c>
      <c r="L53" s="21">
        <f t="shared" ref="L53:L82" si="38">ROUND($L$51*$A53/30*$AE$4*20/100,0)+ROUND($L$51*$A53/30*$AE$6*20/100,0)</f>
        <v>20</v>
      </c>
      <c r="M53" s="21">
        <f t="shared" ref="M53:M82" si="39">ROUND($L$51*$A53/30*$AE$4*70/100,0)+ROUND($L$51*$A53/30*$AE$6*70/100,0)</f>
        <v>70</v>
      </c>
      <c r="N53" s="21">
        <f t="shared" ref="N53:N82" si="40">ROUND($N$51*$A53/30*$AE$4*20/100,0)+ROUND($N$51*$A53/30*$AE$6*20/100,0)</f>
        <v>21</v>
      </c>
      <c r="O53" s="21">
        <f t="shared" ref="O53:O82" si="41">ROUND($N$51*$A53/30*$AE$4*70/100,0)+ROUND($N$51*$A53/30*$AE$6*70/100,0)</f>
        <v>74</v>
      </c>
      <c r="P53" s="21">
        <f t="shared" ref="P53:P82" si="42">ROUND($P$51*$A53/30*$AE$4*20/100,0)+ROUND($P$51*$A53/30*$AE$6*20/100,0)</f>
        <v>22</v>
      </c>
      <c r="Q53" s="21">
        <f t="shared" ref="Q53:Q82" si="43">ROUND($P$51*$A53/30*$AE$4*70/100,0)+ROUND($P$51*$A53/30*$AE$6*70/100,0)</f>
        <v>77</v>
      </c>
      <c r="R53" s="21">
        <f t="shared" ref="R53:R82" si="44">ROUND($R$51*$A53/30*$AE$4*20/100,0)+ROUND($R$51*$A53/30*$AE$6*20/100,0)</f>
        <v>23</v>
      </c>
      <c r="S53" s="21">
        <f t="shared" ref="S53:S82" si="45">ROUND($R$51*$A53/30*$AE$4*70/100,0)+ROUND($R$51*$A53/30*$AE$6*70/100,0)</f>
        <v>80</v>
      </c>
      <c r="T53" s="21">
        <f t="shared" ref="T53:T82" si="46">ROUND($T$51*$A53/30*$AE$4*20/100,0)+ROUND($T$51*$A53/30*$AE$6*20/100,0)</f>
        <v>25</v>
      </c>
      <c r="U53" s="21">
        <f t="shared" ref="U53:U82" si="47">ROUND($T$51*$A53/30*$AE$4*70/100,0)+ROUND($T$51*$A53/30*$AE$6*70/100,0)</f>
        <v>85</v>
      </c>
      <c r="V53" s="21">
        <f t="shared" ref="V53:V82" si="48">ROUND($V$51*$A53/30*$AE$4*20/100,0)+ROUND($V$51*$A53/30*$AE$6*20/100,0)</f>
        <v>26</v>
      </c>
      <c r="W53" s="21">
        <f t="shared" ref="W53:W82" si="49">ROUND($V$51*$A53/30*$AE$4*70/100,0)+ROUND($V$51*$A53/30*$AE$6*70/100,0)</f>
        <v>89</v>
      </c>
      <c r="X53" s="21">
        <f t="shared" ref="X53:X82" si="50">ROUND($X$51*$A53/30*$AE$4*20/100,0)+ROUND($X$51*$A53/30*$AE$6*20/100,0)</f>
        <v>27</v>
      </c>
      <c r="Y53" s="21">
        <f t="shared" ref="Y53:Y82" si="51">ROUND($X$51*$A53/30*$AE$4*70/100,0)+ROUND($X$51*$A53/30*$AE$6*70/100,0)</f>
        <v>93</v>
      </c>
      <c r="Z53" s="21">
        <f t="shared" ref="Z53:Z82" si="52">ROUND($Z$51*$A53/30*$AE$4*20/100,0)+ROUND($Z$51*$A53/30*$AE$6*20/100,0)</f>
        <v>28</v>
      </c>
      <c r="AA53" s="21">
        <f t="shared" ref="AA53:AA82" si="53">ROUND($Z$51*$A53/30*$AE$4*70/100,0)+ROUND($Z$51*$A53/30*$AE$6*70/100,0)</f>
        <v>97</v>
      </c>
      <c r="AB53" s="21"/>
      <c r="AC53" s="23"/>
    </row>
    <row r="54" spans="1:29" s="24" customFormat="1" ht="11.25">
      <c r="A54" s="20">
        <v>2</v>
      </c>
      <c r="B54" s="21">
        <f t="shared" si="28"/>
        <v>32</v>
      </c>
      <c r="C54" s="21">
        <f t="shared" si="29"/>
        <v>112</v>
      </c>
      <c r="D54" s="21">
        <f t="shared" si="30"/>
        <v>34</v>
      </c>
      <c r="E54" s="21">
        <f t="shared" si="31"/>
        <v>117</v>
      </c>
      <c r="F54" s="21">
        <f t="shared" si="32"/>
        <v>35</v>
      </c>
      <c r="G54" s="21">
        <f t="shared" si="33"/>
        <v>122</v>
      </c>
      <c r="H54" s="21">
        <f t="shared" si="34"/>
        <v>37</v>
      </c>
      <c r="I54" s="21">
        <f t="shared" si="35"/>
        <v>127</v>
      </c>
      <c r="J54" s="21">
        <f t="shared" si="36"/>
        <v>38</v>
      </c>
      <c r="K54" s="21">
        <f t="shared" si="37"/>
        <v>134</v>
      </c>
      <c r="L54" s="21">
        <f t="shared" si="38"/>
        <v>40</v>
      </c>
      <c r="M54" s="21">
        <f t="shared" si="39"/>
        <v>141</v>
      </c>
      <c r="N54" s="21">
        <f t="shared" si="40"/>
        <v>42</v>
      </c>
      <c r="O54" s="21">
        <f t="shared" si="41"/>
        <v>148</v>
      </c>
      <c r="P54" s="21">
        <f t="shared" si="42"/>
        <v>44</v>
      </c>
      <c r="Q54" s="21">
        <f t="shared" si="43"/>
        <v>154</v>
      </c>
      <c r="R54" s="21">
        <f t="shared" si="44"/>
        <v>46</v>
      </c>
      <c r="S54" s="21">
        <f t="shared" si="45"/>
        <v>161</v>
      </c>
      <c r="T54" s="21">
        <f t="shared" si="46"/>
        <v>48</v>
      </c>
      <c r="U54" s="21">
        <f t="shared" si="47"/>
        <v>170</v>
      </c>
      <c r="V54" s="21">
        <f t="shared" si="48"/>
        <v>50</v>
      </c>
      <c r="W54" s="21">
        <f t="shared" si="49"/>
        <v>178</v>
      </c>
      <c r="X54" s="21">
        <f t="shared" si="50"/>
        <v>54</v>
      </c>
      <c r="Y54" s="21">
        <f t="shared" si="51"/>
        <v>187</v>
      </c>
      <c r="Z54" s="21">
        <f t="shared" si="52"/>
        <v>56</v>
      </c>
      <c r="AA54" s="21">
        <f t="shared" si="53"/>
        <v>194</v>
      </c>
      <c r="AB54" s="21"/>
      <c r="AC54" s="23"/>
    </row>
    <row r="55" spans="1:29" s="24" customFormat="1" ht="11.25">
      <c r="A55" s="20">
        <v>3</v>
      </c>
      <c r="B55" s="21">
        <f t="shared" si="28"/>
        <v>48</v>
      </c>
      <c r="C55" s="21">
        <f t="shared" si="29"/>
        <v>168</v>
      </c>
      <c r="D55" s="21">
        <f t="shared" si="30"/>
        <v>50</v>
      </c>
      <c r="E55" s="21">
        <f t="shared" si="31"/>
        <v>175</v>
      </c>
      <c r="F55" s="21">
        <f t="shared" si="32"/>
        <v>53</v>
      </c>
      <c r="G55" s="21">
        <f t="shared" si="33"/>
        <v>183</v>
      </c>
      <c r="H55" s="21">
        <f t="shared" si="34"/>
        <v>55</v>
      </c>
      <c r="I55" s="21">
        <f t="shared" si="35"/>
        <v>191</v>
      </c>
      <c r="J55" s="21">
        <f t="shared" si="36"/>
        <v>58</v>
      </c>
      <c r="K55" s="21">
        <f t="shared" si="37"/>
        <v>201</v>
      </c>
      <c r="L55" s="21">
        <f t="shared" si="38"/>
        <v>60</v>
      </c>
      <c r="M55" s="21">
        <f t="shared" si="39"/>
        <v>211</v>
      </c>
      <c r="N55" s="21">
        <f t="shared" si="40"/>
        <v>64</v>
      </c>
      <c r="O55" s="21">
        <f t="shared" si="41"/>
        <v>221</v>
      </c>
      <c r="P55" s="21">
        <f t="shared" si="42"/>
        <v>66</v>
      </c>
      <c r="Q55" s="21">
        <f t="shared" si="43"/>
        <v>231</v>
      </c>
      <c r="R55" s="21">
        <f t="shared" si="44"/>
        <v>69</v>
      </c>
      <c r="S55" s="21">
        <f t="shared" si="45"/>
        <v>241</v>
      </c>
      <c r="T55" s="21">
        <f t="shared" si="46"/>
        <v>73</v>
      </c>
      <c r="U55" s="21">
        <f t="shared" si="47"/>
        <v>254</v>
      </c>
      <c r="V55" s="21">
        <f t="shared" si="48"/>
        <v>76</v>
      </c>
      <c r="W55" s="21">
        <f t="shared" si="49"/>
        <v>267</v>
      </c>
      <c r="X55" s="21">
        <f t="shared" si="50"/>
        <v>79</v>
      </c>
      <c r="Y55" s="21">
        <f t="shared" si="51"/>
        <v>279</v>
      </c>
      <c r="Z55" s="21">
        <f t="shared" si="52"/>
        <v>84</v>
      </c>
      <c r="AA55" s="21">
        <f t="shared" si="53"/>
        <v>292</v>
      </c>
      <c r="AB55" s="21"/>
      <c r="AC55" s="23"/>
    </row>
    <row r="56" spans="1:29" s="24" customFormat="1" ht="11.25">
      <c r="A56" s="20">
        <v>4</v>
      </c>
      <c r="B56" s="21">
        <f t="shared" si="28"/>
        <v>64</v>
      </c>
      <c r="C56" s="21">
        <f t="shared" si="29"/>
        <v>224</v>
      </c>
      <c r="D56" s="21">
        <f t="shared" si="30"/>
        <v>67</v>
      </c>
      <c r="E56" s="21">
        <f t="shared" si="31"/>
        <v>234</v>
      </c>
      <c r="F56" s="21">
        <f t="shared" si="32"/>
        <v>70</v>
      </c>
      <c r="G56" s="21">
        <f t="shared" si="33"/>
        <v>245</v>
      </c>
      <c r="H56" s="21">
        <f t="shared" si="34"/>
        <v>73</v>
      </c>
      <c r="I56" s="21">
        <f t="shared" si="35"/>
        <v>255</v>
      </c>
      <c r="J56" s="21">
        <f t="shared" si="36"/>
        <v>77</v>
      </c>
      <c r="K56" s="21">
        <f t="shared" si="37"/>
        <v>268</v>
      </c>
      <c r="L56" s="21">
        <f t="shared" si="38"/>
        <v>80</v>
      </c>
      <c r="M56" s="21">
        <f t="shared" si="39"/>
        <v>282</v>
      </c>
      <c r="N56" s="21">
        <f t="shared" si="40"/>
        <v>84</v>
      </c>
      <c r="O56" s="21">
        <f t="shared" si="41"/>
        <v>295</v>
      </c>
      <c r="P56" s="21">
        <f t="shared" si="42"/>
        <v>88</v>
      </c>
      <c r="Q56" s="21">
        <f t="shared" si="43"/>
        <v>308</v>
      </c>
      <c r="R56" s="21">
        <f t="shared" si="44"/>
        <v>92</v>
      </c>
      <c r="S56" s="21">
        <f t="shared" si="45"/>
        <v>322</v>
      </c>
      <c r="T56" s="21">
        <f t="shared" si="46"/>
        <v>97</v>
      </c>
      <c r="U56" s="21">
        <f t="shared" si="47"/>
        <v>339</v>
      </c>
      <c r="V56" s="21">
        <f t="shared" si="48"/>
        <v>102</v>
      </c>
      <c r="W56" s="21">
        <f t="shared" si="49"/>
        <v>355</v>
      </c>
      <c r="X56" s="21">
        <f t="shared" si="50"/>
        <v>106</v>
      </c>
      <c r="Y56" s="21">
        <f t="shared" si="51"/>
        <v>372</v>
      </c>
      <c r="Z56" s="21">
        <f t="shared" si="52"/>
        <v>112</v>
      </c>
      <c r="AA56" s="21">
        <f t="shared" si="53"/>
        <v>389</v>
      </c>
      <c r="AB56" s="21"/>
      <c r="AC56" s="23"/>
    </row>
    <row r="57" spans="1:29" s="24" customFormat="1" ht="11.25">
      <c r="A57" s="20">
        <v>5</v>
      </c>
      <c r="B57" s="21">
        <f t="shared" si="28"/>
        <v>79</v>
      </c>
      <c r="C57" s="21">
        <f t="shared" si="29"/>
        <v>279</v>
      </c>
      <c r="D57" s="21">
        <f t="shared" si="30"/>
        <v>84</v>
      </c>
      <c r="E57" s="21">
        <f t="shared" si="31"/>
        <v>293</v>
      </c>
      <c r="F57" s="21">
        <f t="shared" si="32"/>
        <v>87</v>
      </c>
      <c r="G57" s="21">
        <f t="shared" si="33"/>
        <v>306</v>
      </c>
      <c r="H57" s="21">
        <f t="shared" si="34"/>
        <v>92</v>
      </c>
      <c r="I57" s="21">
        <f t="shared" si="35"/>
        <v>320</v>
      </c>
      <c r="J57" s="21">
        <f t="shared" si="36"/>
        <v>96</v>
      </c>
      <c r="K57" s="21">
        <f t="shared" si="37"/>
        <v>335</v>
      </c>
      <c r="L57" s="21">
        <f t="shared" si="38"/>
        <v>101</v>
      </c>
      <c r="M57" s="21">
        <f t="shared" si="39"/>
        <v>352</v>
      </c>
      <c r="N57" s="21">
        <f t="shared" si="40"/>
        <v>105</v>
      </c>
      <c r="O57" s="21">
        <f t="shared" si="41"/>
        <v>369</v>
      </c>
      <c r="P57" s="21">
        <f t="shared" si="42"/>
        <v>111</v>
      </c>
      <c r="Q57" s="21">
        <f t="shared" si="43"/>
        <v>386</v>
      </c>
      <c r="R57" s="21">
        <f t="shared" si="44"/>
        <v>115</v>
      </c>
      <c r="S57" s="21">
        <f t="shared" si="45"/>
        <v>402</v>
      </c>
      <c r="T57" s="21">
        <f t="shared" si="46"/>
        <v>121</v>
      </c>
      <c r="U57" s="21">
        <f t="shared" si="47"/>
        <v>424</v>
      </c>
      <c r="V57" s="21">
        <f t="shared" si="48"/>
        <v>127</v>
      </c>
      <c r="W57" s="21">
        <f t="shared" si="49"/>
        <v>445</v>
      </c>
      <c r="X57" s="21">
        <f t="shared" si="50"/>
        <v>133</v>
      </c>
      <c r="Y57" s="21">
        <f t="shared" si="51"/>
        <v>466</v>
      </c>
      <c r="Z57" s="21">
        <f t="shared" si="52"/>
        <v>139</v>
      </c>
      <c r="AA57" s="21">
        <f t="shared" si="53"/>
        <v>486</v>
      </c>
      <c r="AB57" s="21"/>
      <c r="AC57" s="23"/>
    </row>
    <row r="58" spans="1:29" s="24" customFormat="1" ht="11.25">
      <c r="A58" s="20">
        <v>6</v>
      </c>
      <c r="B58" s="21">
        <f t="shared" si="28"/>
        <v>96</v>
      </c>
      <c r="C58" s="21">
        <f t="shared" si="29"/>
        <v>335</v>
      </c>
      <c r="D58" s="21">
        <f t="shared" si="30"/>
        <v>101</v>
      </c>
      <c r="E58" s="21">
        <f t="shared" si="31"/>
        <v>351</v>
      </c>
      <c r="F58" s="21">
        <f t="shared" si="32"/>
        <v>105</v>
      </c>
      <c r="G58" s="21">
        <f t="shared" si="33"/>
        <v>367</v>
      </c>
      <c r="H58" s="21">
        <f t="shared" si="34"/>
        <v>110</v>
      </c>
      <c r="I58" s="21">
        <f t="shared" si="35"/>
        <v>383</v>
      </c>
      <c r="J58" s="21">
        <f t="shared" si="36"/>
        <v>115</v>
      </c>
      <c r="K58" s="21">
        <f t="shared" si="37"/>
        <v>403</v>
      </c>
      <c r="L58" s="21">
        <f t="shared" si="38"/>
        <v>121</v>
      </c>
      <c r="M58" s="21">
        <f t="shared" si="39"/>
        <v>423</v>
      </c>
      <c r="N58" s="21">
        <f t="shared" si="40"/>
        <v>126</v>
      </c>
      <c r="O58" s="21">
        <f t="shared" si="41"/>
        <v>443</v>
      </c>
      <c r="P58" s="21">
        <f t="shared" si="42"/>
        <v>132</v>
      </c>
      <c r="Q58" s="21">
        <f t="shared" si="43"/>
        <v>463</v>
      </c>
      <c r="R58" s="21">
        <f t="shared" si="44"/>
        <v>138</v>
      </c>
      <c r="S58" s="21">
        <f t="shared" si="45"/>
        <v>483</v>
      </c>
      <c r="T58" s="21">
        <f t="shared" si="46"/>
        <v>145</v>
      </c>
      <c r="U58" s="21">
        <f t="shared" si="47"/>
        <v>508</v>
      </c>
      <c r="V58" s="21">
        <f t="shared" si="48"/>
        <v>152</v>
      </c>
      <c r="W58" s="21">
        <f t="shared" si="49"/>
        <v>533</v>
      </c>
      <c r="X58" s="21">
        <f t="shared" si="50"/>
        <v>160</v>
      </c>
      <c r="Y58" s="21">
        <f t="shared" si="51"/>
        <v>559</v>
      </c>
      <c r="Z58" s="21">
        <f t="shared" si="52"/>
        <v>167</v>
      </c>
      <c r="AA58" s="21">
        <f t="shared" si="53"/>
        <v>583</v>
      </c>
      <c r="AB58" s="21"/>
      <c r="AC58" s="23"/>
    </row>
    <row r="59" spans="1:29" s="24" customFormat="1" ht="11.25">
      <c r="A59" s="20">
        <v>7</v>
      </c>
      <c r="B59" s="21">
        <f t="shared" si="28"/>
        <v>112</v>
      </c>
      <c r="C59" s="21">
        <f t="shared" si="29"/>
        <v>391</v>
      </c>
      <c r="D59" s="21">
        <f t="shared" si="30"/>
        <v>117</v>
      </c>
      <c r="E59" s="21">
        <f t="shared" si="31"/>
        <v>410</v>
      </c>
      <c r="F59" s="21">
        <f t="shared" si="32"/>
        <v>122</v>
      </c>
      <c r="G59" s="21">
        <f t="shared" si="33"/>
        <v>428</v>
      </c>
      <c r="H59" s="21">
        <f t="shared" si="34"/>
        <v>127</v>
      </c>
      <c r="I59" s="21">
        <f t="shared" si="35"/>
        <v>447</v>
      </c>
      <c r="J59" s="21">
        <f t="shared" si="36"/>
        <v>134</v>
      </c>
      <c r="K59" s="21">
        <f t="shared" si="37"/>
        <v>470</v>
      </c>
      <c r="L59" s="21">
        <f t="shared" si="38"/>
        <v>141</v>
      </c>
      <c r="M59" s="21">
        <f t="shared" si="39"/>
        <v>493</v>
      </c>
      <c r="N59" s="21">
        <f t="shared" si="40"/>
        <v>148</v>
      </c>
      <c r="O59" s="21">
        <f t="shared" si="41"/>
        <v>516</v>
      </c>
      <c r="P59" s="21">
        <f t="shared" si="42"/>
        <v>154</v>
      </c>
      <c r="Q59" s="21">
        <f t="shared" si="43"/>
        <v>540</v>
      </c>
      <c r="R59" s="21">
        <f t="shared" si="44"/>
        <v>161</v>
      </c>
      <c r="S59" s="21">
        <f t="shared" si="45"/>
        <v>563</v>
      </c>
      <c r="T59" s="21">
        <f t="shared" si="46"/>
        <v>170</v>
      </c>
      <c r="U59" s="21">
        <f t="shared" si="47"/>
        <v>592</v>
      </c>
      <c r="V59" s="21">
        <f t="shared" si="48"/>
        <v>178</v>
      </c>
      <c r="W59" s="21">
        <f t="shared" si="49"/>
        <v>622</v>
      </c>
      <c r="X59" s="21">
        <f t="shared" si="50"/>
        <v>187</v>
      </c>
      <c r="Y59" s="21">
        <f t="shared" si="51"/>
        <v>652</v>
      </c>
      <c r="Z59" s="21">
        <f t="shared" si="52"/>
        <v>194</v>
      </c>
      <c r="AA59" s="21">
        <f t="shared" si="53"/>
        <v>681</v>
      </c>
      <c r="AB59" s="21"/>
      <c r="AC59" s="23"/>
    </row>
    <row r="60" spans="1:29" s="24" customFormat="1" ht="11.25">
      <c r="A60" s="20">
        <v>8</v>
      </c>
      <c r="B60" s="21">
        <f t="shared" si="28"/>
        <v>127</v>
      </c>
      <c r="C60" s="21">
        <f t="shared" si="29"/>
        <v>447</v>
      </c>
      <c r="D60" s="21">
        <f t="shared" si="30"/>
        <v>134</v>
      </c>
      <c r="E60" s="21">
        <f t="shared" si="31"/>
        <v>468</v>
      </c>
      <c r="F60" s="21">
        <f t="shared" si="32"/>
        <v>140</v>
      </c>
      <c r="G60" s="21">
        <f t="shared" si="33"/>
        <v>490</v>
      </c>
      <c r="H60" s="21">
        <f t="shared" si="34"/>
        <v>146</v>
      </c>
      <c r="I60" s="21">
        <f t="shared" si="35"/>
        <v>511</v>
      </c>
      <c r="J60" s="21">
        <f t="shared" si="36"/>
        <v>153</v>
      </c>
      <c r="K60" s="21">
        <f t="shared" si="37"/>
        <v>538</v>
      </c>
      <c r="L60" s="21">
        <f t="shared" si="38"/>
        <v>161</v>
      </c>
      <c r="M60" s="21">
        <f t="shared" si="39"/>
        <v>564</v>
      </c>
      <c r="N60" s="21">
        <f t="shared" si="40"/>
        <v>169</v>
      </c>
      <c r="O60" s="21">
        <f t="shared" si="41"/>
        <v>590</v>
      </c>
      <c r="P60" s="21">
        <f t="shared" si="42"/>
        <v>177</v>
      </c>
      <c r="Q60" s="21">
        <f t="shared" si="43"/>
        <v>617</v>
      </c>
      <c r="R60" s="21">
        <f t="shared" si="44"/>
        <v>184</v>
      </c>
      <c r="S60" s="21">
        <f t="shared" si="45"/>
        <v>644</v>
      </c>
      <c r="T60" s="21">
        <f t="shared" si="46"/>
        <v>193</v>
      </c>
      <c r="U60" s="21">
        <f t="shared" si="47"/>
        <v>677</v>
      </c>
      <c r="V60" s="21">
        <f t="shared" si="48"/>
        <v>203</v>
      </c>
      <c r="W60" s="21">
        <f t="shared" si="49"/>
        <v>711</v>
      </c>
      <c r="X60" s="21">
        <f t="shared" si="50"/>
        <v>212</v>
      </c>
      <c r="Y60" s="21">
        <f t="shared" si="51"/>
        <v>744</v>
      </c>
      <c r="Z60" s="21">
        <f t="shared" si="52"/>
        <v>222</v>
      </c>
      <c r="AA60" s="21">
        <f t="shared" si="53"/>
        <v>779</v>
      </c>
      <c r="AB60" s="21"/>
      <c r="AC60" s="23"/>
    </row>
    <row r="61" spans="1:29" s="24" customFormat="1" ht="11.25">
      <c r="A61" s="20">
        <v>9</v>
      </c>
      <c r="B61" s="21">
        <f t="shared" si="28"/>
        <v>144</v>
      </c>
      <c r="C61" s="21">
        <f t="shared" si="29"/>
        <v>503</v>
      </c>
      <c r="D61" s="21">
        <f t="shared" si="30"/>
        <v>151</v>
      </c>
      <c r="E61" s="21">
        <f t="shared" si="31"/>
        <v>526</v>
      </c>
      <c r="F61" s="21">
        <f t="shared" si="32"/>
        <v>158</v>
      </c>
      <c r="G61" s="21">
        <f t="shared" si="33"/>
        <v>551</v>
      </c>
      <c r="H61" s="21">
        <f t="shared" si="34"/>
        <v>164</v>
      </c>
      <c r="I61" s="21">
        <f t="shared" si="35"/>
        <v>574</v>
      </c>
      <c r="J61" s="21">
        <f t="shared" si="36"/>
        <v>173</v>
      </c>
      <c r="K61" s="21">
        <f t="shared" si="37"/>
        <v>605</v>
      </c>
      <c r="L61" s="21">
        <f t="shared" si="38"/>
        <v>181</v>
      </c>
      <c r="M61" s="21">
        <f t="shared" si="39"/>
        <v>635</v>
      </c>
      <c r="N61" s="21">
        <f t="shared" si="40"/>
        <v>190</v>
      </c>
      <c r="O61" s="21">
        <f t="shared" si="41"/>
        <v>664</v>
      </c>
      <c r="P61" s="21">
        <f t="shared" si="42"/>
        <v>198</v>
      </c>
      <c r="Q61" s="21">
        <f t="shared" si="43"/>
        <v>694</v>
      </c>
      <c r="R61" s="21">
        <f t="shared" si="44"/>
        <v>207</v>
      </c>
      <c r="S61" s="21">
        <f t="shared" si="45"/>
        <v>724</v>
      </c>
      <c r="T61" s="21">
        <f t="shared" si="46"/>
        <v>218</v>
      </c>
      <c r="U61" s="21">
        <f t="shared" si="47"/>
        <v>762</v>
      </c>
      <c r="V61" s="21">
        <f t="shared" si="48"/>
        <v>229</v>
      </c>
      <c r="W61" s="21">
        <f t="shared" si="49"/>
        <v>800</v>
      </c>
      <c r="X61" s="21">
        <f t="shared" si="50"/>
        <v>239</v>
      </c>
      <c r="Y61" s="21">
        <f t="shared" si="51"/>
        <v>838</v>
      </c>
      <c r="Z61" s="21">
        <f t="shared" si="52"/>
        <v>250</v>
      </c>
      <c r="AA61" s="21">
        <f t="shared" si="53"/>
        <v>876</v>
      </c>
      <c r="AB61" s="21"/>
      <c r="AC61" s="23"/>
    </row>
    <row r="62" spans="1:29" s="24" customFormat="1" ht="11.25">
      <c r="A62" s="20">
        <v>10</v>
      </c>
      <c r="B62" s="21">
        <f t="shared" si="28"/>
        <v>160</v>
      </c>
      <c r="C62" s="21">
        <f t="shared" si="29"/>
        <v>559</v>
      </c>
      <c r="D62" s="21">
        <f t="shared" si="30"/>
        <v>168</v>
      </c>
      <c r="E62" s="21">
        <f t="shared" si="31"/>
        <v>586</v>
      </c>
      <c r="F62" s="21">
        <f t="shared" si="32"/>
        <v>174</v>
      </c>
      <c r="G62" s="21">
        <f t="shared" si="33"/>
        <v>611</v>
      </c>
      <c r="H62" s="21">
        <f t="shared" si="34"/>
        <v>182</v>
      </c>
      <c r="I62" s="21">
        <f t="shared" si="35"/>
        <v>638</v>
      </c>
      <c r="J62" s="21">
        <f t="shared" si="36"/>
        <v>192</v>
      </c>
      <c r="K62" s="21">
        <f t="shared" si="37"/>
        <v>672</v>
      </c>
      <c r="L62" s="21">
        <f t="shared" si="38"/>
        <v>201</v>
      </c>
      <c r="M62" s="21">
        <f t="shared" si="39"/>
        <v>705</v>
      </c>
      <c r="N62" s="21">
        <f t="shared" si="40"/>
        <v>211</v>
      </c>
      <c r="O62" s="21">
        <f t="shared" si="41"/>
        <v>738</v>
      </c>
      <c r="P62" s="21">
        <f t="shared" si="42"/>
        <v>220</v>
      </c>
      <c r="Q62" s="21">
        <f t="shared" si="43"/>
        <v>771</v>
      </c>
      <c r="R62" s="21">
        <f t="shared" si="44"/>
        <v>230</v>
      </c>
      <c r="S62" s="21">
        <f t="shared" si="45"/>
        <v>805</v>
      </c>
      <c r="T62" s="21">
        <f t="shared" si="46"/>
        <v>241</v>
      </c>
      <c r="U62" s="21">
        <f t="shared" si="47"/>
        <v>847</v>
      </c>
      <c r="V62" s="21">
        <f t="shared" si="48"/>
        <v>254</v>
      </c>
      <c r="W62" s="21">
        <f t="shared" si="49"/>
        <v>889</v>
      </c>
      <c r="X62" s="21">
        <f t="shared" si="50"/>
        <v>266</v>
      </c>
      <c r="Y62" s="21">
        <f t="shared" si="51"/>
        <v>931</v>
      </c>
      <c r="Z62" s="21">
        <f t="shared" si="52"/>
        <v>278</v>
      </c>
      <c r="AA62" s="21">
        <f t="shared" si="53"/>
        <v>973</v>
      </c>
      <c r="AB62" s="21"/>
      <c r="AC62" s="23"/>
    </row>
    <row r="63" spans="1:29" s="24" customFormat="1" ht="11.25">
      <c r="A63" s="20">
        <v>11</v>
      </c>
      <c r="B63" s="21">
        <f t="shared" si="28"/>
        <v>175</v>
      </c>
      <c r="C63" s="21">
        <f t="shared" si="29"/>
        <v>615</v>
      </c>
      <c r="D63" s="21">
        <f t="shared" si="30"/>
        <v>184</v>
      </c>
      <c r="E63" s="21">
        <f t="shared" si="31"/>
        <v>644</v>
      </c>
      <c r="F63" s="21">
        <f t="shared" si="32"/>
        <v>192</v>
      </c>
      <c r="G63" s="21">
        <f t="shared" si="33"/>
        <v>673</v>
      </c>
      <c r="H63" s="21">
        <f t="shared" si="34"/>
        <v>201</v>
      </c>
      <c r="I63" s="21">
        <f t="shared" si="35"/>
        <v>702</v>
      </c>
      <c r="J63" s="21">
        <f t="shared" si="36"/>
        <v>211</v>
      </c>
      <c r="K63" s="21">
        <f t="shared" si="37"/>
        <v>739</v>
      </c>
      <c r="L63" s="21">
        <f t="shared" si="38"/>
        <v>221</v>
      </c>
      <c r="M63" s="21">
        <f t="shared" si="39"/>
        <v>776</v>
      </c>
      <c r="N63" s="21">
        <f t="shared" si="40"/>
        <v>232</v>
      </c>
      <c r="O63" s="21">
        <f t="shared" si="41"/>
        <v>811</v>
      </c>
      <c r="P63" s="21">
        <f t="shared" si="42"/>
        <v>243</v>
      </c>
      <c r="Q63" s="21">
        <f t="shared" si="43"/>
        <v>848</v>
      </c>
      <c r="R63" s="21">
        <f t="shared" si="44"/>
        <v>253</v>
      </c>
      <c r="S63" s="21">
        <f t="shared" si="45"/>
        <v>885</v>
      </c>
      <c r="T63" s="21">
        <f t="shared" si="46"/>
        <v>266</v>
      </c>
      <c r="U63" s="21">
        <f t="shared" si="47"/>
        <v>931</v>
      </c>
      <c r="V63" s="21">
        <f t="shared" si="48"/>
        <v>279</v>
      </c>
      <c r="W63" s="21">
        <f t="shared" si="49"/>
        <v>978</v>
      </c>
      <c r="X63" s="21">
        <f t="shared" si="50"/>
        <v>293</v>
      </c>
      <c r="Y63" s="21">
        <f t="shared" si="51"/>
        <v>1024</v>
      </c>
      <c r="Z63" s="21">
        <f t="shared" si="52"/>
        <v>306</v>
      </c>
      <c r="AA63" s="21">
        <f t="shared" si="53"/>
        <v>1071</v>
      </c>
      <c r="AB63" s="21"/>
      <c r="AC63" s="23"/>
    </row>
    <row r="64" spans="1:29" s="24" customFormat="1" ht="11.25">
      <c r="A64" s="20">
        <v>12</v>
      </c>
      <c r="B64" s="21">
        <f t="shared" si="28"/>
        <v>191</v>
      </c>
      <c r="C64" s="21">
        <f t="shared" si="29"/>
        <v>671</v>
      </c>
      <c r="D64" s="21">
        <f t="shared" si="30"/>
        <v>201</v>
      </c>
      <c r="E64" s="21">
        <f t="shared" si="31"/>
        <v>702</v>
      </c>
      <c r="F64" s="21">
        <f t="shared" si="32"/>
        <v>210</v>
      </c>
      <c r="G64" s="21">
        <f t="shared" si="33"/>
        <v>734</v>
      </c>
      <c r="H64" s="21">
        <f t="shared" si="34"/>
        <v>219</v>
      </c>
      <c r="I64" s="21">
        <f t="shared" si="35"/>
        <v>766</v>
      </c>
      <c r="J64" s="21">
        <f t="shared" si="36"/>
        <v>230</v>
      </c>
      <c r="K64" s="21">
        <f t="shared" si="37"/>
        <v>806</v>
      </c>
      <c r="L64" s="21">
        <f t="shared" si="38"/>
        <v>241</v>
      </c>
      <c r="M64" s="21">
        <f t="shared" si="39"/>
        <v>846</v>
      </c>
      <c r="N64" s="21">
        <f t="shared" si="40"/>
        <v>253</v>
      </c>
      <c r="O64" s="21">
        <f t="shared" si="41"/>
        <v>886</v>
      </c>
      <c r="P64" s="21">
        <f t="shared" si="42"/>
        <v>265</v>
      </c>
      <c r="Q64" s="21">
        <f t="shared" si="43"/>
        <v>925</v>
      </c>
      <c r="R64" s="21">
        <f t="shared" si="44"/>
        <v>276</v>
      </c>
      <c r="S64" s="21">
        <f t="shared" si="45"/>
        <v>966</v>
      </c>
      <c r="T64" s="21">
        <f t="shared" si="46"/>
        <v>291</v>
      </c>
      <c r="U64" s="21">
        <f t="shared" si="47"/>
        <v>1016</v>
      </c>
      <c r="V64" s="21">
        <f t="shared" si="48"/>
        <v>305</v>
      </c>
      <c r="W64" s="21">
        <f t="shared" si="49"/>
        <v>1066</v>
      </c>
      <c r="X64" s="21">
        <f t="shared" si="50"/>
        <v>320</v>
      </c>
      <c r="Y64" s="21">
        <f t="shared" si="51"/>
        <v>1118</v>
      </c>
      <c r="Z64" s="21">
        <f t="shared" si="52"/>
        <v>334</v>
      </c>
      <c r="AA64" s="21">
        <f t="shared" si="53"/>
        <v>1168</v>
      </c>
      <c r="AB64" s="21"/>
      <c r="AC64" s="23"/>
    </row>
    <row r="65" spans="1:29" s="24" customFormat="1" ht="11.25">
      <c r="A65" s="20">
        <v>13</v>
      </c>
      <c r="B65" s="21">
        <f t="shared" si="28"/>
        <v>208</v>
      </c>
      <c r="C65" s="21">
        <f t="shared" si="29"/>
        <v>726</v>
      </c>
      <c r="D65" s="21">
        <f t="shared" si="30"/>
        <v>217</v>
      </c>
      <c r="E65" s="21">
        <f t="shared" si="31"/>
        <v>761</v>
      </c>
      <c r="F65" s="21">
        <f t="shared" si="32"/>
        <v>227</v>
      </c>
      <c r="G65" s="21">
        <f t="shared" si="33"/>
        <v>796</v>
      </c>
      <c r="H65" s="21">
        <f t="shared" si="34"/>
        <v>237</v>
      </c>
      <c r="I65" s="21">
        <f t="shared" si="35"/>
        <v>830</v>
      </c>
      <c r="J65" s="21">
        <f t="shared" si="36"/>
        <v>249</v>
      </c>
      <c r="K65" s="21">
        <f t="shared" si="37"/>
        <v>873</v>
      </c>
      <c r="L65" s="21">
        <f t="shared" si="38"/>
        <v>262</v>
      </c>
      <c r="M65" s="21">
        <f t="shared" si="39"/>
        <v>916</v>
      </c>
      <c r="N65" s="21">
        <f t="shared" si="40"/>
        <v>274</v>
      </c>
      <c r="O65" s="21">
        <f t="shared" si="41"/>
        <v>960</v>
      </c>
      <c r="P65" s="21">
        <f t="shared" si="42"/>
        <v>286</v>
      </c>
      <c r="Q65" s="21">
        <f t="shared" si="43"/>
        <v>1003</v>
      </c>
      <c r="R65" s="21">
        <f t="shared" si="44"/>
        <v>298</v>
      </c>
      <c r="S65" s="21">
        <f t="shared" si="45"/>
        <v>1046</v>
      </c>
      <c r="T65" s="21">
        <f t="shared" si="46"/>
        <v>314</v>
      </c>
      <c r="U65" s="21">
        <f t="shared" si="47"/>
        <v>1101</v>
      </c>
      <c r="V65" s="21">
        <f t="shared" si="48"/>
        <v>330</v>
      </c>
      <c r="W65" s="21">
        <f t="shared" si="49"/>
        <v>1156</v>
      </c>
      <c r="X65" s="21">
        <f t="shared" si="50"/>
        <v>345</v>
      </c>
      <c r="Y65" s="21">
        <f t="shared" si="51"/>
        <v>1210</v>
      </c>
      <c r="Z65" s="21">
        <f t="shared" si="52"/>
        <v>361</v>
      </c>
      <c r="AA65" s="21">
        <f t="shared" si="53"/>
        <v>1265</v>
      </c>
      <c r="AB65" s="21"/>
      <c r="AC65" s="23"/>
    </row>
    <row r="66" spans="1:29" s="24" customFormat="1" ht="11.25">
      <c r="A66" s="20">
        <v>14</v>
      </c>
      <c r="B66" s="21">
        <f t="shared" si="28"/>
        <v>224</v>
      </c>
      <c r="C66" s="21">
        <f t="shared" si="29"/>
        <v>782</v>
      </c>
      <c r="D66" s="21">
        <f t="shared" si="30"/>
        <v>234</v>
      </c>
      <c r="E66" s="21">
        <f t="shared" si="31"/>
        <v>819</v>
      </c>
      <c r="F66" s="21">
        <f t="shared" si="32"/>
        <v>245</v>
      </c>
      <c r="G66" s="21">
        <f t="shared" si="33"/>
        <v>856</v>
      </c>
      <c r="H66" s="21">
        <f t="shared" si="34"/>
        <v>255</v>
      </c>
      <c r="I66" s="21">
        <f t="shared" si="35"/>
        <v>894</v>
      </c>
      <c r="J66" s="21">
        <f t="shared" si="36"/>
        <v>268</v>
      </c>
      <c r="K66" s="21">
        <f t="shared" si="37"/>
        <v>940</v>
      </c>
      <c r="L66" s="21">
        <f t="shared" si="38"/>
        <v>282</v>
      </c>
      <c r="M66" s="21">
        <f t="shared" si="39"/>
        <v>987</v>
      </c>
      <c r="N66" s="21">
        <f t="shared" si="40"/>
        <v>295</v>
      </c>
      <c r="O66" s="21">
        <f t="shared" si="41"/>
        <v>1034</v>
      </c>
      <c r="P66" s="21">
        <f t="shared" si="42"/>
        <v>308</v>
      </c>
      <c r="Q66" s="21">
        <f t="shared" si="43"/>
        <v>1080</v>
      </c>
      <c r="R66" s="21">
        <f t="shared" si="44"/>
        <v>322</v>
      </c>
      <c r="S66" s="21">
        <f t="shared" si="45"/>
        <v>1127</v>
      </c>
      <c r="T66" s="21">
        <f t="shared" si="46"/>
        <v>339</v>
      </c>
      <c r="U66" s="21">
        <f t="shared" si="47"/>
        <v>1186</v>
      </c>
      <c r="V66" s="21">
        <f t="shared" si="48"/>
        <v>355</v>
      </c>
      <c r="W66" s="21">
        <f t="shared" si="49"/>
        <v>1244</v>
      </c>
      <c r="X66" s="21">
        <f t="shared" si="50"/>
        <v>372</v>
      </c>
      <c r="Y66" s="21">
        <f t="shared" si="51"/>
        <v>1303</v>
      </c>
      <c r="Z66" s="21">
        <f t="shared" si="52"/>
        <v>389</v>
      </c>
      <c r="AA66" s="21">
        <f t="shared" si="53"/>
        <v>1362</v>
      </c>
      <c r="AB66" s="21"/>
      <c r="AC66" s="23"/>
    </row>
    <row r="67" spans="1:29" s="24" customFormat="1" ht="11.25">
      <c r="A67" s="20">
        <v>15</v>
      </c>
      <c r="B67" s="21">
        <f t="shared" si="28"/>
        <v>239</v>
      </c>
      <c r="C67" s="21">
        <f t="shared" si="29"/>
        <v>838</v>
      </c>
      <c r="D67" s="21">
        <f t="shared" si="30"/>
        <v>250</v>
      </c>
      <c r="E67" s="21">
        <f t="shared" si="31"/>
        <v>877</v>
      </c>
      <c r="F67" s="21">
        <f t="shared" si="32"/>
        <v>263</v>
      </c>
      <c r="G67" s="21">
        <f t="shared" si="33"/>
        <v>918</v>
      </c>
      <c r="H67" s="21">
        <f t="shared" si="34"/>
        <v>274</v>
      </c>
      <c r="I67" s="21">
        <f t="shared" si="35"/>
        <v>958</v>
      </c>
      <c r="J67" s="21">
        <f t="shared" si="36"/>
        <v>288</v>
      </c>
      <c r="K67" s="21">
        <f t="shared" si="37"/>
        <v>1007</v>
      </c>
      <c r="L67" s="21">
        <f t="shared" si="38"/>
        <v>302</v>
      </c>
      <c r="M67" s="21">
        <f t="shared" si="39"/>
        <v>1057</v>
      </c>
      <c r="N67" s="21">
        <f t="shared" si="40"/>
        <v>316</v>
      </c>
      <c r="O67" s="21">
        <f t="shared" si="41"/>
        <v>1108</v>
      </c>
      <c r="P67" s="21">
        <f t="shared" si="42"/>
        <v>331</v>
      </c>
      <c r="Q67" s="21">
        <f t="shared" si="43"/>
        <v>1157</v>
      </c>
      <c r="R67" s="21">
        <f t="shared" si="44"/>
        <v>345</v>
      </c>
      <c r="S67" s="21">
        <f t="shared" si="45"/>
        <v>1207</v>
      </c>
      <c r="T67" s="21">
        <f t="shared" si="46"/>
        <v>363</v>
      </c>
      <c r="U67" s="21">
        <f t="shared" si="47"/>
        <v>1270</v>
      </c>
      <c r="V67" s="21">
        <f t="shared" si="48"/>
        <v>381</v>
      </c>
      <c r="W67" s="21">
        <f t="shared" si="49"/>
        <v>1333</v>
      </c>
      <c r="X67" s="21">
        <f t="shared" si="50"/>
        <v>399</v>
      </c>
      <c r="Y67" s="21">
        <f t="shared" si="51"/>
        <v>1397</v>
      </c>
      <c r="Z67" s="21">
        <f t="shared" si="52"/>
        <v>417</v>
      </c>
      <c r="AA67" s="21">
        <f t="shared" si="53"/>
        <v>1460</v>
      </c>
      <c r="AB67" s="21"/>
      <c r="AC67" s="23"/>
    </row>
    <row r="68" spans="1:29" s="24" customFormat="1" ht="11.25">
      <c r="A68" s="20">
        <v>16</v>
      </c>
      <c r="B68" s="21">
        <f t="shared" si="28"/>
        <v>255</v>
      </c>
      <c r="C68" s="21">
        <f t="shared" si="29"/>
        <v>894</v>
      </c>
      <c r="D68" s="21">
        <f t="shared" si="30"/>
        <v>267</v>
      </c>
      <c r="E68" s="21">
        <f t="shared" si="31"/>
        <v>937</v>
      </c>
      <c r="F68" s="21">
        <f t="shared" si="32"/>
        <v>279</v>
      </c>
      <c r="G68" s="21">
        <f t="shared" si="33"/>
        <v>979</v>
      </c>
      <c r="H68" s="21">
        <f t="shared" si="34"/>
        <v>292</v>
      </c>
      <c r="I68" s="21">
        <f t="shared" si="35"/>
        <v>1022</v>
      </c>
      <c r="J68" s="21">
        <f t="shared" si="36"/>
        <v>307</v>
      </c>
      <c r="K68" s="21">
        <f t="shared" si="37"/>
        <v>1075</v>
      </c>
      <c r="L68" s="21">
        <f t="shared" si="38"/>
        <v>322</v>
      </c>
      <c r="M68" s="21">
        <f t="shared" si="39"/>
        <v>1128</v>
      </c>
      <c r="N68" s="21">
        <f t="shared" si="40"/>
        <v>338</v>
      </c>
      <c r="O68" s="21">
        <f t="shared" si="41"/>
        <v>1181</v>
      </c>
      <c r="P68" s="21">
        <f t="shared" si="42"/>
        <v>353</v>
      </c>
      <c r="Q68" s="21">
        <f t="shared" si="43"/>
        <v>1234</v>
      </c>
      <c r="R68" s="21">
        <f t="shared" si="44"/>
        <v>368</v>
      </c>
      <c r="S68" s="21">
        <f t="shared" si="45"/>
        <v>1288</v>
      </c>
      <c r="T68" s="21">
        <f t="shared" si="46"/>
        <v>387</v>
      </c>
      <c r="U68" s="21">
        <f t="shared" si="47"/>
        <v>1355</v>
      </c>
      <c r="V68" s="21">
        <f t="shared" si="48"/>
        <v>407</v>
      </c>
      <c r="W68" s="21">
        <f t="shared" si="49"/>
        <v>1423</v>
      </c>
      <c r="X68" s="21">
        <f t="shared" si="50"/>
        <v>426</v>
      </c>
      <c r="Y68" s="21">
        <f t="shared" si="51"/>
        <v>1490</v>
      </c>
      <c r="Z68" s="21">
        <f t="shared" si="52"/>
        <v>445</v>
      </c>
      <c r="AA68" s="21">
        <f t="shared" si="53"/>
        <v>1557</v>
      </c>
      <c r="AB68" s="21"/>
      <c r="AC68" s="23"/>
    </row>
    <row r="69" spans="1:29" s="24" customFormat="1" ht="11.25">
      <c r="A69" s="20">
        <v>17</v>
      </c>
      <c r="B69" s="21">
        <f t="shared" si="28"/>
        <v>272</v>
      </c>
      <c r="C69" s="21">
        <f t="shared" si="29"/>
        <v>950</v>
      </c>
      <c r="D69" s="21">
        <f t="shared" si="30"/>
        <v>284</v>
      </c>
      <c r="E69" s="21">
        <f t="shared" si="31"/>
        <v>995</v>
      </c>
      <c r="F69" s="21">
        <f t="shared" si="32"/>
        <v>297</v>
      </c>
      <c r="G69" s="21">
        <f t="shared" si="33"/>
        <v>1040</v>
      </c>
      <c r="H69" s="21">
        <f t="shared" si="34"/>
        <v>310</v>
      </c>
      <c r="I69" s="21">
        <f t="shared" si="35"/>
        <v>1085</v>
      </c>
      <c r="J69" s="21">
        <f t="shared" si="36"/>
        <v>326</v>
      </c>
      <c r="K69" s="21">
        <f t="shared" si="37"/>
        <v>1142</v>
      </c>
      <c r="L69" s="21">
        <f t="shared" si="38"/>
        <v>342</v>
      </c>
      <c r="M69" s="21">
        <f t="shared" si="39"/>
        <v>1198</v>
      </c>
      <c r="N69" s="21">
        <f t="shared" si="40"/>
        <v>359</v>
      </c>
      <c r="O69" s="21">
        <f t="shared" si="41"/>
        <v>1255</v>
      </c>
      <c r="P69" s="21">
        <f t="shared" si="42"/>
        <v>374</v>
      </c>
      <c r="Q69" s="21">
        <f t="shared" si="43"/>
        <v>1311</v>
      </c>
      <c r="R69" s="21">
        <f t="shared" si="44"/>
        <v>391</v>
      </c>
      <c r="S69" s="21">
        <f t="shared" si="45"/>
        <v>1368</v>
      </c>
      <c r="T69" s="21">
        <f t="shared" si="46"/>
        <v>411</v>
      </c>
      <c r="U69" s="21">
        <f t="shared" si="47"/>
        <v>1440</v>
      </c>
      <c r="V69" s="21">
        <f t="shared" si="48"/>
        <v>431</v>
      </c>
      <c r="W69" s="21">
        <f t="shared" si="49"/>
        <v>1511</v>
      </c>
      <c r="X69" s="21">
        <f t="shared" si="50"/>
        <v>453</v>
      </c>
      <c r="Y69" s="21">
        <f t="shared" si="51"/>
        <v>1583</v>
      </c>
      <c r="Z69" s="21">
        <f t="shared" si="52"/>
        <v>473</v>
      </c>
      <c r="AA69" s="21">
        <f t="shared" si="53"/>
        <v>1654</v>
      </c>
      <c r="AB69" s="21"/>
      <c r="AC69" s="23"/>
    </row>
    <row r="70" spans="1:29" s="24" customFormat="1" ht="11.25">
      <c r="A70" s="20">
        <v>18</v>
      </c>
      <c r="B70" s="21">
        <f t="shared" si="28"/>
        <v>287</v>
      </c>
      <c r="C70" s="21">
        <f t="shared" si="29"/>
        <v>1006</v>
      </c>
      <c r="D70" s="21">
        <f t="shared" si="30"/>
        <v>301</v>
      </c>
      <c r="E70" s="21">
        <f t="shared" si="31"/>
        <v>1053</v>
      </c>
      <c r="F70" s="21">
        <f t="shared" si="32"/>
        <v>315</v>
      </c>
      <c r="G70" s="21">
        <f t="shared" si="33"/>
        <v>1101</v>
      </c>
      <c r="H70" s="21">
        <f t="shared" si="34"/>
        <v>329</v>
      </c>
      <c r="I70" s="21">
        <f t="shared" si="35"/>
        <v>1149</v>
      </c>
      <c r="J70" s="21">
        <f t="shared" si="36"/>
        <v>345</v>
      </c>
      <c r="K70" s="21">
        <f t="shared" si="37"/>
        <v>1209</v>
      </c>
      <c r="L70" s="21">
        <f t="shared" si="38"/>
        <v>362</v>
      </c>
      <c r="M70" s="21">
        <f t="shared" si="39"/>
        <v>1269</v>
      </c>
      <c r="N70" s="21">
        <f t="shared" si="40"/>
        <v>380</v>
      </c>
      <c r="O70" s="21">
        <f t="shared" si="41"/>
        <v>1329</v>
      </c>
      <c r="P70" s="21">
        <f t="shared" si="42"/>
        <v>397</v>
      </c>
      <c r="Q70" s="21">
        <f t="shared" si="43"/>
        <v>1388</v>
      </c>
      <c r="R70" s="21">
        <f t="shared" si="44"/>
        <v>414</v>
      </c>
      <c r="S70" s="21">
        <f t="shared" si="45"/>
        <v>1448</v>
      </c>
      <c r="T70" s="21">
        <f t="shared" si="46"/>
        <v>436</v>
      </c>
      <c r="U70" s="21">
        <f t="shared" si="47"/>
        <v>1524</v>
      </c>
      <c r="V70" s="21">
        <f t="shared" si="48"/>
        <v>457</v>
      </c>
      <c r="W70" s="21">
        <f t="shared" si="49"/>
        <v>1600</v>
      </c>
      <c r="X70" s="21">
        <f t="shared" si="50"/>
        <v>478</v>
      </c>
      <c r="Y70" s="21">
        <f t="shared" si="51"/>
        <v>1675</v>
      </c>
      <c r="Z70" s="21">
        <f t="shared" si="52"/>
        <v>501</v>
      </c>
      <c r="AA70" s="21">
        <f t="shared" si="53"/>
        <v>1751</v>
      </c>
      <c r="AB70" s="21"/>
      <c r="AC70" s="23"/>
    </row>
    <row r="71" spans="1:29" s="24" customFormat="1" ht="11.25">
      <c r="A71" s="20">
        <v>19</v>
      </c>
      <c r="B71" s="21">
        <f t="shared" si="28"/>
        <v>303</v>
      </c>
      <c r="C71" s="21">
        <f t="shared" si="29"/>
        <v>1062</v>
      </c>
      <c r="D71" s="21">
        <f t="shared" si="30"/>
        <v>317</v>
      </c>
      <c r="E71" s="21">
        <f t="shared" si="31"/>
        <v>1112</v>
      </c>
      <c r="F71" s="21">
        <f t="shared" si="32"/>
        <v>332</v>
      </c>
      <c r="G71" s="21">
        <f t="shared" si="33"/>
        <v>1162</v>
      </c>
      <c r="H71" s="21">
        <f t="shared" si="34"/>
        <v>346</v>
      </c>
      <c r="I71" s="21">
        <f t="shared" si="35"/>
        <v>1213</v>
      </c>
      <c r="J71" s="21">
        <f t="shared" si="36"/>
        <v>364</v>
      </c>
      <c r="K71" s="21">
        <f t="shared" si="37"/>
        <v>1276</v>
      </c>
      <c r="L71" s="21">
        <f t="shared" si="38"/>
        <v>382</v>
      </c>
      <c r="M71" s="21">
        <f t="shared" si="39"/>
        <v>1339</v>
      </c>
      <c r="N71" s="21">
        <f t="shared" si="40"/>
        <v>401</v>
      </c>
      <c r="O71" s="21">
        <f t="shared" si="41"/>
        <v>1403</v>
      </c>
      <c r="P71" s="21">
        <f t="shared" si="42"/>
        <v>419</v>
      </c>
      <c r="Q71" s="21">
        <f t="shared" si="43"/>
        <v>1465</v>
      </c>
      <c r="R71" s="21">
        <f t="shared" si="44"/>
        <v>437</v>
      </c>
      <c r="S71" s="21">
        <f t="shared" si="45"/>
        <v>1529</v>
      </c>
      <c r="T71" s="21">
        <f t="shared" si="46"/>
        <v>459</v>
      </c>
      <c r="U71" s="21">
        <f t="shared" si="47"/>
        <v>1609</v>
      </c>
      <c r="V71" s="21">
        <f t="shared" si="48"/>
        <v>483</v>
      </c>
      <c r="W71" s="21">
        <f t="shared" si="49"/>
        <v>1689</v>
      </c>
      <c r="X71" s="21">
        <f t="shared" si="50"/>
        <v>505</v>
      </c>
      <c r="Y71" s="21">
        <f t="shared" si="51"/>
        <v>1769</v>
      </c>
      <c r="Z71" s="21">
        <f t="shared" si="52"/>
        <v>529</v>
      </c>
      <c r="AA71" s="21">
        <f t="shared" si="53"/>
        <v>1849</v>
      </c>
      <c r="AB71" s="21"/>
      <c r="AC71" s="23"/>
    </row>
    <row r="72" spans="1:29" s="24" customFormat="1" ht="11.25">
      <c r="A72" s="20">
        <v>20</v>
      </c>
      <c r="B72" s="21">
        <f t="shared" si="28"/>
        <v>320</v>
      </c>
      <c r="C72" s="21">
        <f t="shared" si="29"/>
        <v>1118</v>
      </c>
      <c r="D72" s="21">
        <f t="shared" si="30"/>
        <v>334</v>
      </c>
      <c r="E72" s="21">
        <f t="shared" si="31"/>
        <v>1170</v>
      </c>
      <c r="F72" s="21">
        <f t="shared" si="32"/>
        <v>350</v>
      </c>
      <c r="G72" s="21">
        <f t="shared" si="33"/>
        <v>1224</v>
      </c>
      <c r="H72" s="21">
        <f t="shared" si="34"/>
        <v>364</v>
      </c>
      <c r="I72" s="21">
        <f t="shared" si="35"/>
        <v>1276</v>
      </c>
      <c r="J72" s="21">
        <f t="shared" si="36"/>
        <v>383</v>
      </c>
      <c r="K72" s="21">
        <f t="shared" si="37"/>
        <v>1343</v>
      </c>
      <c r="L72" s="21">
        <f t="shared" si="38"/>
        <v>402</v>
      </c>
      <c r="M72" s="21">
        <f t="shared" si="39"/>
        <v>1409</v>
      </c>
      <c r="N72" s="21">
        <f t="shared" si="40"/>
        <v>421</v>
      </c>
      <c r="O72" s="21">
        <f t="shared" si="41"/>
        <v>1476</v>
      </c>
      <c r="P72" s="21">
        <f t="shared" si="42"/>
        <v>440</v>
      </c>
      <c r="Q72" s="21">
        <f t="shared" si="43"/>
        <v>1542</v>
      </c>
      <c r="R72" s="21">
        <f t="shared" si="44"/>
        <v>459</v>
      </c>
      <c r="S72" s="21">
        <f t="shared" si="45"/>
        <v>1609</v>
      </c>
      <c r="T72" s="21">
        <f t="shared" si="46"/>
        <v>484</v>
      </c>
      <c r="U72" s="21">
        <f t="shared" si="47"/>
        <v>1693</v>
      </c>
      <c r="V72" s="21">
        <f t="shared" si="48"/>
        <v>507</v>
      </c>
      <c r="W72" s="21">
        <f t="shared" si="49"/>
        <v>1778</v>
      </c>
      <c r="X72" s="21">
        <f t="shared" si="50"/>
        <v>532</v>
      </c>
      <c r="Y72" s="21">
        <f t="shared" si="51"/>
        <v>1862</v>
      </c>
      <c r="Z72" s="21">
        <f t="shared" si="52"/>
        <v>557</v>
      </c>
      <c r="AA72" s="21">
        <f t="shared" si="53"/>
        <v>1946</v>
      </c>
      <c r="AB72" s="21"/>
      <c r="AC72" s="23"/>
    </row>
    <row r="73" spans="1:29" s="24" customFormat="1" ht="11.25">
      <c r="A73" s="20">
        <v>21</v>
      </c>
      <c r="B73" s="21">
        <f t="shared" si="28"/>
        <v>335</v>
      </c>
      <c r="C73" s="21">
        <f t="shared" si="29"/>
        <v>1173</v>
      </c>
      <c r="D73" s="21">
        <f t="shared" si="30"/>
        <v>351</v>
      </c>
      <c r="E73" s="21">
        <f t="shared" si="31"/>
        <v>1229</v>
      </c>
      <c r="F73" s="21">
        <f t="shared" si="32"/>
        <v>367</v>
      </c>
      <c r="G73" s="21">
        <f t="shared" si="33"/>
        <v>1285</v>
      </c>
      <c r="H73" s="21">
        <f t="shared" si="34"/>
        <v>383</v>
      </c>
      <c r="I73" s="21">
        <f t="shared" si="35"/>
        <v>1341</v>
      </c>
      <c r="J73" s="21">
        <f t="shared" si="36"/>
        <v>403</v>
      </c>
      <c r="K73" s="21">
        <f t="shared" si="37"/>
        <v>1410</v>
      </c>
      <c r="L73" s="21">
        <f t="shared" si="38"/>
        <v>423</v>
      </c>
      <c r="M73" s="21">
        <f t="shared" si="39"/>
        <v>1480</v>
      </c>
      <c r="N73" s="21">
        <f t="shared" si="40"/>
        <v>443</v>
      </c>
      <c r="O73" s="21">
        <f t="shared" si="41"/>
        <v>1550</v>
      </c>
      <c r="P73" s="21">
        <f t="shared" si="42"/>
        <v>463</v>
      </c>
      <c r="Q73" s="21">
        <f t="shared" si="43"/>
        <v>1620</v>
      </c>
      <c r="R73" s="21">
        <f t="shared" si="44"/>
        <v>483</v>
      </c>
      <c r="S73" s="21">
        <f t="shared" si="45"/>
        <v>1690</v>
      </c>
      <c r="T73" s="21">
        <f t="shared" si="46"/>
        <v>508</v>
      </c>
      <c r="U73" s="21">
        <f t="shared" si="47"/>
        <v>1778</v>
      </c>
      <c r="V73" s="21">
        <f t="shared" si="48"/>
        <v>533</v>
      </c>
      <c r="W73" s="21">
        <f t="shared" si="49"/>
        <v>1866</v>
      </c>
      <c r="X73" s="21">
        <f t="shared" si="50"/>
        <v>559</v>
      </c>
      <c r="Y73" s="21">
        <f t="shared" si="51"/>
        <v>1955</v>
      </c>
      <c r="Z73" s="21">
        <f t="shared" si="52"/>
        <v>583</v>
      </c>
      <c r="AA73" s="21">
        <f t="shared" si="53"/>
        <v>2043</v>
      </c>
      <c r="AB73" s="21"/>
      <c r="AC73" s="23"/>
    </row>
    <row r="74" spans="1:29" s="24" customFormat="1" ht="11.25">
      <c r="A74" s="20">
        <v>22</v>
      </c>
      <c r="B74" s="21">
        <f t="shared" si="28"/>
        <v>351</v>
      </c>
      <c r="C74" s="21">
        <f t="shared" si="29"/>
        <v>1229</v>
      </c>
      <c r="D74" s="21">
        <f t="shared" si="30"/>
        <v>368</v>
      </c>
      <c r="E74" s="21">
        <f t="shared" si="31"/>
        <v>1288</v>
      </c>
      <c r="F74" s="21">
        <f t="shared" si="32"/>
        <v>384</v>
      </c>
      <c r="G74" s="21">
        <f t="shared" si="33"/>
        <v>1346</v>
      </c>
      <c r="H74" s="21">
        <f t="shared" si="34"/>
        <v>401</v>
      </c>
      <c r="I74" s="21">
        <f t="shared" si="35"/>
        <v>1405</v>
      </c>
      <c r="J74" s="21">
        <f t="shared" si="36"/>
        <v>422</v>
      </c>
      <c r="K74" s="21">
        <f t="shared" si="37"/>
        <v>1478</v>
      </c>
      <c r="L74" s="21">
        <f t="shared" si="38"/>
        <v>443</v>
      </c>
      <c r="M74" s="21">
        <f t="shared" si="39"/>
        <v>1551</v>
      </c>
      <c r="N74" s="21">
        <f t="shared" si="40"/>
        <v>464</v>
      </c>
      <c r="O74" s="21">
        <f t="shared" si="41"/>
        <v>1624</v>
      </c>
      <c r="P74" s="21">
        <f t="shared" si="42"/>
        <v>485</v>
      </c>
      <c r="Q74" s="21">
        <f t="shared" si="43"/>
        <v>1697</v>
      </c>
      <c r="R74" s="21">
        <f t="shared" si="44"/>
        <v>506</v>
      </c>
      <c r="S74" s="21">
        <f t="shared" si="45"/>
        <v>1770</v>
      </c>
      <c r="T74" s="21">
        <f t="shared" si="46"/>
        <v>532</v>
      </c>
      <c r="U74" s="21">
        <f t="shared" si="47"/>
        <v>1863</v>
      </c>
      <c r="V74" s="21">
        <f t="shared" si="48"/>
        <v>559</v>
      </c>
      <c r="W74" s="21">
        <f t="shared" si="49"/>
        <v>1956</v>
      </c>
      <c r="X74" s="21">
        <f t="shared" si="50"/>
        <v>586</v>
      </c>
      <c r="Y74" s="21">
        <f t="shared" si="51"/>
        <v>2049</v>
      </c>
      <c r="Z74" s="21">
        <f t="shared" si="52"/>
        <v>611</v>
      </c>
      <c r="AA74" s="21">
        <f t="shared" si="53"/>
        <v>2141</v>
      </c>
      <c r="AB74" s="21"/>
      <c r="AC74" s="23"/>
    </row>
    <row r="75" spans="1:29" s="24" customFormat="1" ht="11.25">
      <c r="A75" s="20">
        <v>23</v>
      </c>
      <c r="B75" s="21">
        <f t="shared" si="28"/>
        <v>367</v>
      </c>
      <c r="C75" s="21">
        <f t="shared" si="29"/>
        <v>1285</v>
      </c>
      <c r="D75" s="21">
        <f t="shared" si="30"/>
        <v>384</v>
      </c>
      <c r="E75" s="21">
        <f t="shared" si="31"/>
        <v>1346</v>
      </c>
      <c r="F75" s="21">
        <f t="shared" si="32"/>
        <v>402</v>
      </c>
      <c r="G75" s="21">
        <f t="shared" si="33"/>
        <v>1407</v>
      </c>
      <c r="H75" s="21">
        <f t="shared" si="34"/>
        <v>419</v>
      </c>
      <c r="I75" s="21">
        <f t="shared" si="35"/>
        <v>1469</v>
      </c>
      <c r="J75" s="21">
        <f t="shared" si="36"/>
        <v>441</v>
      </c>
      <c r="K75" s="21">
        <f t="shared" si="37"/>
        <v>1545</v>
      </c>
      <c r="L75" s="21">
        <f t="shared" si="38"/>
        <v>463</v>
      </c>
      <c r="M75" s="21">
        <f t="shared" si="39"/>
        <v>1622</v>
      </c>
      <c r="N75" s="21">
        <f t="shared" si="40"/>
        <v>485</v>
      </c>
      <c r="O75" s="21">
        <f t="shared" si="41"/>
        <v>1698</v>
      </c>
      <c r="P75" s="21">
        <f t="shared" si="42"/>
        <v>507</v>
      </c>
      <c r="Q75" s="21">
        <f t="shared" si="43"/>
        <v>1774</v>
      </c>
      <c r="R75" s="21">
        <f t="shared" si="44"/>
        <v>529</v>
      </c>
      <c r="S75" s="21">
        <f t="shared" si="45"/>
        <v>1851</v>
      </c>
      <c r="T75" s="21">
        <f t="shared" si="46"/>
        <v>557</v>
      </c>
      <c r="U75" s="21">
        <f t="shared" si="47"/>
        <v>1948</v>
      </c>
      <c r="V75" s="21">
        <f t="shared" si="48"/>
        <v>584</v>
      </c>
      <c r="W75" s="21">
        <f t="shared" si="49"/>
        <v>2044</v>
      </c>
      <c r="X75" s="21">
        <f t="shared" si="50"/>
        <v>611</v>
      </c>
      <c r="Y75" s="21">
        <f t="shared" si="51"/>
        <v>2141</v>
      </c>
      <c r="Z75" s="21">
        <f t="shared" si="52"/>
        <v>639</v>
      </c>
      <c r="AA75" s="21">
        <f t="shared" si="53"/>
        <v>2239</v>
      </c>
      <c r="AB75" s="21"/>
      <c r="AC75" s="23"/>
    </row>
    <row r="76" spans="1:29" s="24" customFormat="1" ht="11.25">
      <c r="A76" s="20">
        <v>24</v>
      </c>
      <c r="B76" s="21">
        <f t="shared" si="28"/>
        <v>383</v>
      </c>
      <c r="C76" s="21">
        <f t="shared" si="29"/>
        <v>1341</v>
      </c>
      <c r="D76" s="21">
        <f t="shared" si="30"/>
        <v>401</v>
      </c>
      <c r="E76" s="21">
        <f t="shared" si="31"/>
        <v>1405</v>
      </c>
      <c r="F76" s="21">
        <f t="shared" si="32"/>
        <v>419</v>
      </c>
      <c r="G76" s="21">
        <f t="shared" si="33"/>
        <v>1469</v>
      </c>
      <c r="H76" s="21">
        <f t="shared" si="34"/>
        <v>438</v>
      </c>
      <c r="I76" s="21">
        <f t="shared" si="35"/>
        <v>1532</v>
      </c>
      <c r="J76" s="21">
        <f t="shared" si="36"/>
        <v>460</v>
      </c>
      <c r="K76" s="21">
        <f t="shared" si="37"/>
        <v>1612</v>
      </c>
      <c r="L76" s="21">
        <f t="shared" si="38"/>
        <v>483</v>
      </c>
      <c r="M76" s="21">
        <f t="shared" si="39"/>
        <v>1692</v>
      </c>
      <c r="N76" s="21">
        <f t="shared" si="40"/>
        <v>506</v>
      </c>
      <c r="O76" s="21">
        <f t="shared" si="41"/>
        <v>1771</v>
      </c>
      <c r="P76" s="21">
        <f t="shared" si="42"/>
        <v>529</v>
      </c>
      <c r="Q76" s="21">
        <f t="shared" si="43"/>
        <v>1851</v>
      </c>
      <c r="R76" s="21">
        <f t="shared" si="44"/>
        <v>552</v>
      </c>
      <c r="S76" s="21">
        <f t="shared" si="45"/>
        <v>1931</v>
      </c>
      <c r="T76" s="21">
        <f t="shared" si="46"/>
        <v>581</v>
      </c>
      <c r="U76" s="21">
        <f t="shared" si="47"/>
        <v>2032</v>
      </c>
      <c r="V76" s="21">
        <f t="shared" si="48"/>
        <v>609</v>
      </c>
      <c r="W76" s="21">
        <f t="shared" si="49"/>
        <v>2134</v>
      </c>
      <c r="X76" s="21">
        <f t="shared" si="50"/>
        <v>638</v>
      </c>
      <c r="Y76" s="21">
        <f t="shared" si="51"/>
        <v>2234</v>
      </c>
      <c r="Z76" s="21">
        <f t="shared" si="52"/>
        <v>667</v>
      </c>
      <c r="AA76" s="21">
        <f t="shared" si="53"/>
        <v>2336</v>
      </c>
      <c r="AB76" s="21"/>
      <c r="AC76" s="23"/>
    </row>
    <row r="77" spans="1:29" s="24" customFormat="1" ht="11.25">
      <c r="A77" s="20">
        <v>25</v>
      </c>
      <c r="B77" s="21">
        <f t="shared" si="28"/>
        <v>399</v>
      </c>
      <c r="C77" s="21">
        <f t="shared" si="29"/>
        <v>1397</v>
      </c>
      <c r="D77" s="21">
        <f t="shared" si="30"/>
        <v>418</v>
      </c>
      <c r="E77" s="21">
        <f t="shared" si="31"/>
        <v>1463</v>
      </c>
      <c r="F77" s="21">
        <f t="shared" si="32"/>
        <v>437</v>
      </c>
      <c r="G77" s="21">
        <f t="shared" si="33"/>
        <v>1530</v>
      </c>
      <c r="H77" s="21">
        <f t="shared" si="34"/>
        <v>456</v>
      </c>
      <c r="I77" s="21">
        <f t="shared" si="35"/>
        <v>1596</v>
      </c>
      <c r="J77" s="21">
        <f t="shared" si="36"/>
        <v>480</v>
      </c>
      <c r="K77" s="21">
        <f t="shared" si="37"/>
        <v>1679</v>
      </c>
      <c r="L77" s="21">
        <f t="shared" si="38"/>
        <v>504</v>
      </c>
      <c r="M77" s="21">
        <f t="shared" si="39"/>
        <v>1763</v>
      </c>
      <c r="N77" s="21">
        <f t="shared" si="40"/>
        <v>528</v>
      </c>
      <c r="O77" s="21">
        <f t="shared" si="41"/>
        <v>1845</v>
      </c>
      <c r="P77" s="21">
        <f t="shared" si="42"/>
        <v>551</v>
      </c>
      <c r="Q77" s="21">
        <f t="shared" si="43"/>
        <v>1929</v>
      </c>
      <c r="R77" s="21">
        <f t="shared" si="44"/>
        <v>575</v>
      </c>
      <c r="S77" s="21">
        <f t="shared" si="45"/>
        <v>2012</v>
      </c>
      <c r="T77" s="21">
        <f t="shared" si="46"/>
        <v>605</v>
      </c>
      <c r="U77" s="21">
        <f t="shared" si="47"/>
        <v>2117</v>
      </c>
      <c r="V77" s="21">
        <f t="shared" si="48"/>
        <v>635</v>
      </c>
      <c r="W77" s="21">
        <f t="shared" si="49"/>
        <v>2222</v>
      </c>
      <c r="X77" s="21">
        <f t="shared" si="50"/>
        <v>665</v>
      </c>
      <c r="Y77" s="21">
        <f t="shared" si="51"/>
        <v>2328</v>
      </c>
      <c r="Z77" s="21">
        <f t="shared" si="52"/>
        <v>695</v>
      </c>
      <c r="AA77" s="21">
        <f t="shared" si="53"/>
        <v>2433</v>
      </c>
      <c r="AB77" s="21"/>
      <c r="AC77" s="23"/>
    </row>
    <row r="78" spans="1:29" s="24" customFormat="1" ht="11.25">
      <c r="A78" s="20">
        <v>26</v>
      </c>
      <c r="B78" s="21">
        <f t="shared" si="28"/>
        <v>415</v>
      </c>
      <c r="C78" s="21">
        <f t="shared" si="29"/>
        <v>1452</v>
      </c>
      <c r="D78" s="21">
        <f t="shared" si="30"/>
        <v>435</v>
      </c>
      <c r="E78" s="21">
        <f t="shared" si="31"/>
        <v>1521</v>
      </c>
      <c r="F78" s="21">
        <f t="shared" si="32"/>
        <v>455</v>
      </c>
      <c r="G78" s="21">
        <f t="shared" si="33"/>
        <v>1590</v>
      </c>
      <c r="H78" s="21">
        <f t="shared" si="34"/>
        <v>474</v>
      </c>
      <c r="I78" s="21">
        <f t="shared" si="35"/>
        <v>1660</v>
      </c>
      <c r="J78" s="21">
        <f t="shared" si="36"/>
        <v>499</v>
      </c>
      <c r="K78" s="21">
        <f t="shared" si="37"/>
        <v>1746</v>
      </c>
      <c r="L78" s="21">
        <f t="shared" si="38"/>
        <v>524</v>
      </c>
      <c r="M78" s="21">
        <f t="shared" si="39"/>
        <v>1833</v>
      </c>
      <c r="N78" s="21">
        <f t="shared" si="40"/>
        <v>549</v>
      </c>
      <c r="O78" s="21">
        <f t="shared" si="41"/>
        <v>1919</v>
      </c>
      <c r="P78" s="21">
        <f t="shared" si="42"/>
        <v>573</v>
      </c>
      <c r="Q78" s="21">
        <f t="shared" si="43"/>
        <v>2006</v>
      </c>
      <c r="R78" s="21">
        <f t="shared" si="44"/>
        <v>598</v>
      </c>
      <c r="S78" s="21">
        <f t="shared" si="45"/>
        <v>2092</v>
      </c>
      <c r="T78" s="21">
        <f t="shared" si="46"/>
        <v>629</v>
      </c>
      <c r="U78" s="21">
        <f t="shared" si="47"/>
        <v>2202</v>
      </c>
      <c r="V78" s="21">
        <f t="shared" si="48"/>
        <v>661</v>
      </c>
      <c r="W78" s="21">
        <f t="shared" si="49"/>
        <v>2311</v>
      </c>
      <c r="X78" s="21">
        <f t="shared" si="50"/>
        <v>692</v>
      </c>
      <c r="Y78" s="21">
        <f t="shared" si="51"/>
        <v>2421</v>
      </c>
      <c r="Z78" s="21">
        <f t="shared" si="52"/>
        <v>723</v>
      </c>
      <c r="AA78" s="21">
        <f t="shared" si="53"/>
        <v>2530</v>
      </c>
      <c r="AB78" s="21"/>
      <c r="AC78" s="23"/>
    </row>
    <row r="79" spans="1:29" s="24" customFormat="1" ht="11.25">
      <c r="A79" s="20">
        <v>27</v>
      </c>
      <c r="B79" s="21">
        <f t="shared" si="28"/>
        <v>431</v>
      </c>
      <c r="C79" s="21">
        <f t="shared" si="29"/>
        <v>1508</v>
      </c>
      <c r="D79" s="21">
        <f t="shared" si="30"/>
        <v>452</v>
      </c>
      <c r="E79" s="21">
        <f t="shared" si="31"/>
        <v>1580</v>
      </c>
      <c r="F79" s="21">
        <f t="shared" si="32"/>
        <v>472</v>
      </c>
      <c r="G79" s="21">
        <f t="shared" si="33"/>
        <v>1652</v>
      </c>
      <c r="H79" s="21">
        <f t="shared" si="34"/>
        <v>493</v>
      </c>
      <c r="I79" s="21">
        <f t="shared" si="35"/>
        <v>1723</v>
      </c>
      <c r="J79" s="21">
        <f t="shared" si="36"/>
        <v>519</v>
      </c>
      <c r="K79" s="21">
        <f t="shared" si="37"/>
        <v>1814</v>
      </c>
      <c r="L79" s="21">
        <f t="shared" si="38"/>
        <v>544</v>
      </c>
      <c r="M79" s="21">
        <f t="shared" si="39"/>
        <v>1903</v>
      </c>
      <c r="N79" s="21">
        <f t="shared" si="40"/>
        <v>569</v>
      </c>
      <c r="O79" s="21">
        <f t="shared" si="41"/>
        <v>1993</v>
      </c>
      <c r="P79" s="21">
        <f t="shared" si="42"/>
        <v>595</v>
      </c>
      <c r="Q79" s="21">
        <f t="shared" si="43"/>
        <v>2083</v>
      </c>
      <c r="R79" s="21">
        <f t="shared" si="44"/>
        <v>620</v>
      </c>
      <c r="S79" s="21">
        <f t="shared" si="45"/>
        <v>2173</v>
      </c>
      <c r="T79" s="21">
        <f t="shared" si="46"/>
        <v>653</v>
      </c>
      <c r="U79" s="21">
        <f t="shared" si="47"/>
        <v>2287</v>
      </c>
      <c r="V79" s="21">
        <f t="shared" si="48"/>
        <v>686</v>
      </c>
      <c r="W79" s="21">
        <f t="shared" si="49"/>
        <v>2400</v>
      </c>
      <c r="X79" s="21">
        <f t="shared" si="50"/>
        <v>719</v>
      </c>
      <c r="Y79" s="21">
        <f t="shared" si="51"/>
        <v>2514</v>
      </c>
      <c r="Z79" s="21">
        <f t="shared" si="52"/>
        <v>751</v>
      </c>
      <c r="AA79" s="21">
        <f t="shared" si="53"/>
        <v>2628</v>
      </c>
      <c r="AB79" s="21"/>
      <c r="AC79" s="23"/>
    </row>
    <row r="80" spans="1:29" s="24" customFormat="1" ht="11.25">
      <c r="A80" s="20">
        <v>28</v>
      </c>
      <c r="B80" s="21">
        <f t="shared" si="28"/>
        <v>447</v>
      </c>
      <c r="C80" s="21">
        <f t="shared" si="29"/>
        <v>1564</v>
      </c>
      <c r="D80" s="21">
        <f t="shared" si="30"/>
        <v>468</v>
      </c>
      <c r="E80" s="21">
        <f t="shared" si="31"/>
        <v>1638</v>
      </c>
      <c r="F80" s="21">
        <f t="shared" si="32"/>
        <v>490</v>
      </c>
      <c r="G80" s="21">
        <f t="shared" si="33"/>
        <v>1713</v>
      </c>
      <c r="H80" s="21">
        <f t="shared" si="34"/>
        <v>511</v>
      </c>
      <c r="I80" s="21">
        <f t="shared" si="35"/>
        <v>1787</v>
      </c>
      <c r="J80" s="21">
        <f t="shared" si="36"/>
        <v>538</v>
      </c>
      <c r="K80" s="21">
        <f t="shared" si="37"/>
        <v>1881</v>
      </c>
      <c r="L80" s="21">
        <f t="shared" si="38"/>
        <v>564</v>
      </c>
      <c r="M80" s="21">
        <f t="shared" si="39"/>
        <v>1974</v>
      </c>
      <c r="N80" s="21">
        <f t="shared" si="40"/>
        <v>590</v>
      </c>
      <c r="O80" s="21">
        <f t="shared" si="41"/>
        <v>2067</v>
      </c>
      <c r="P80" s="21">
        <f t="shared" si="42"/>
        <v>617</v>
      </c>
      <c r="Q80" s="21">
        <f t="shared" si="43"/>
        <v>2160</v>
      </c>
      <c r="R80" s="21">
        <f t="shared" si="44"/>
        <v>644</v>
      </c>
      <c r="S80" s="21">
        <f t="shared" si="45"/>
        <v>2253</v>
      </c>
      <c r="T80" s="21">
        <f t="shared" si="46"/>
        <v>677</v>
      </c>
      <c r="U80" s="21">
        <f t="shared" si="47"/>
        <v>2371</v>
      </c>
      <c r="V80" s="21">
        <f t="shared" si="48"/>
        <v>711</v>
      </c>
      <c r="W80" s="21">
        <f t="shared" si="49"/>
        <v>2489</v>
      </c>
      <c r="X80" s="21">
        <f t="shared" si="50"/>
        <v>744</v>
      </c>
      <c r="Y80" s="21">
        <f t="shared" si="51"/>
        <v>2606</v>
      </c>
      <c r="Z80" s="21">
        <f t="shared" si="52"/>
        <v>779</v>
      </c>
      <c r="AA80" s="21">
        <f t="shared" si="53"/>
        <v>2725</v>
      </c>
      <c r="AB80" s="21"/>
      <c r="AC80" s="23"/>
    </row>
    <row r="81" spans="1:29" s="24" customFormat="1" ht="11.25">
      <c r="A81" s="20">
        <v>29</v>
      </c>
      <c r="B81" s="21">
        <f t="shared" si="28"/>
        <v>463</v>
      </c>
      <c r="C81" s="21">
        <f t="shared" si="29"/>
        <v>1620</v>
      </c>
      <c r="D81" s="21">
        <f t="shared" si="30"/>
        <v>485</v>
      </c>
      <c r="E81" s="21">
        <f t="shared" si="31"/>
        <v>1697</v>
      </c>
      <c r="F81" s="21">
        <f t="shared" si="32"/>
        <v>507</v>
      </c>
      <c r="G81" s="21">
        <f t="shared" si="33"/>
        <v>1774</v>
      </c>
      <c r="H81" s="21">
        <f t="shared" si="34"/>
        <v>529</v>
      </c>
      <c r="I81" s="21">
        <f t="shared" si="35"/>
        <v>1851</v>
      </c>
      <c r="J81" s="21">
        <f t="shared" si="36"/>
        <v>557</v>
      </c>
      <c r="K81" s="21">
        <f t="shared" si="37"/>
        <v>1948</v>
      </c>
      <c r="L81" s="21">
        <f t="shared" si="38"/>
        <v>584</v>
      </c>
      <c r="M81" s="21">
        <f t="shared" si="39"/>
        <v>2044</v>
      </c>
      <c r="N81" s="21">
        <f t="shared" si="40"/>
        <v>611</v>
      </c>
      <c r="O81" s="21">
        <f t="shared" si="41"/>
        <v>2140</v>
      </c>
      <c r="P81" s="21">
        <f t="shared" si="42"/>
        <v>639</v>
      </c>
      <c r="Q81" s="21">
        <f t="shared" si="43"/>
        <v>2237</v>
      </c>
      <c r="R81" s="21">
        <f t="shared" si="44"/>
        <v>667</v>
      </c>
      <c r="S81" s="21">
        <f t="shared" si="45"/>
        <v>2334</v>
      </c>
      <c r="T81" s="21">
        <f t="shared" si="46"/>
        <v>702</v>
      </c>
      <c r="U81" s="21">
        <f t="shared" si="47"/>
        <v>2455</v>
      </c>
      <c r="V81" s="21">
        <f t="shared" si="48"/>
        <v>737</v>
      </c>
      <c r="W81" s="21">
        <f t="shared" si="49"/>
        <v>2577</v>
      </c>
      <c r="X81" s="21">
        <f t="shared" si="50"/>
        <v>771</v>
      </c>
      <c r="Y81" s="21">
        <f t="shared" si="51"/>
        <v>2700</v>
      </c>
      <c r="Z81" s="21">
        <f t="shared" si="52"/>
        <v>806</v>
      </c>
      <c r="AA81" s="21">
        <f t="shared" si="53"/>
        <v>2822</v>
      </c>
      <c r="AB81" s="21"/>
      <c r="AC81" s="23"/>
    </row>
    <row r="82" spans="1:29" s="24" customFormat="1" ht="12" thickBot="1">
      <c r="A82" s="25">
        <v>30</v>
      </c>
      <c r="B82" s="26">
        <f t="shared" si="28"/>
        <v>478</v>
      </c>
      <c r="C82" s="26">
        <f t="shared" si="29"/>
        <v>1675</v>
      </c>
      <c r="D82" s="26">
        <f t="shared" si="30"/>
        <v>502</v>
      </c>
      <c r="E82" s="26">
        <f t="shared" si="31"/>
        <v>1756</v>
      </c>
      <c r="F82" s="26">
        <f t="shared" si="32"/>
        <v>524</v>
      </c>
      <c r="G82" s="26">
        <f t="shared" si="33"/>
        <v>1835</v>
      </c>
      <c r="H82" s="26">
        <f t="shared" si="34"/>
        <v>548</v>
      </c>
      <c r="I82" s="26">
        <f t="shared" si="35"/>
        <v>1916</v>
      </c>
      <c r="J82" s="26">
        <f t="shared" si="36"/>
        <v>576</v>
      </c>
      <c r="K82" s="26">
        <f t="shared" si="37"/>
        <v>2015</v>
      </c>
      <c r="L82" s="26">
        <f t="shared" si="38"/>
        <v>605</v>
      </c>
      <c r="M82" s="26">
        <f t="shared" si="39"/>
        <v>2115</v>
      </c>
      <c r="N82" s="26">
        <f t="shared" si="40"/>
        <v>633</v>
      </c>
      <c r="O82" s="26">
        <f t="shared" si="41"/>
        <v>2214</v>
      </c>
      <c r="P82" s="26">
        <f t="shared" si="42"/>
        <v>662</v>
      </c>
      <c r="Q82" s="26">
        <f t="shared" si="43"/>
        <v>2315</v>
      </c>
      <c r="R82" s="26">
        <f t="shared" si="44"/>
        <v>690</v>
      </c>
      <c r="S82" s="26">
        <f t="shared" si="45"/>
        <v>2414</v>
      </c>
      <c r="T82" s="26">
        <f t="shared" si="46"/>
        <v>725</v>
      </c>
      <c r="U82" s="26">
        <f t="shared" si="47"/>
        <v>2540</v>
      </c>
      <c r="V82" s="26">
        <f t="shared" si="48"/>
        <v>762</v>
      </c>
      <c r="W82" s="26">
        <f t="shared" si="49"/>
        <v>2667</v>
      </c>
      <c r="X82" s="26">
        <f t="shared" si="50"/>
        <v>798</v>
      </c>
      <c r="Y82" s="26">
        <f t="shared" si="51"/>
        <v>2793</v>
      </c>
      <c r="Z82" s="26">
        <f t="shared" si="52"/>
        <v>834</v>
      </c>
      <c r="AA82" s="26">
        <f t="shared" si="53"/>
        <v>2919</v>
      </c>
      <c r="AB82" s="26"/>
      <c r="AC82" s="27"/>
    </row>
    <row r="83" spans="1:29" s="24" customFormat="1" ht="11.25">
      <c r="A83" s="28"/>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row>
    <row r="84" spans="1:29" s="40" customFormat="1">
      <c r="A84" s="149" t="s">
        <v>126</v>
      </c>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row>
    <row r="85" spans="1:29" s="40" customForma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row>
    <row r="86" spans="1:29" s="40" customFormat="1">
      <c r="A86" s="150" t="s">
        <v>127</v>
      </c>
      <c r="B86" s="150"/>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32"/>
      <c r="AC86" s="32"/>
    </row>
    <row r="87" spans="1:29" s="40" customFormat="1">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2"/>
      <c r="AC87" s="32"/>
    </row>
    <row r="88" spans="1:29" s="40" customFormat="1">
      <c r="A88" s="149" t="s">
        <v>128</v>
      </c>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row>
    <row r="89" spans="1:29" s="40" customForma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row>
    <row r="90" spans="1:29" s="40" customFormat="1">
      <c r="A90" s="149" t="s">
        <v>129</v>
      </c>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row>
    <row r="91" spans="1:29" s="40" customFormat="1">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row>
    <row r="92" spans="1:29" s="40" customFormat="1">
      <c r="A92" s="151" t="s">
        <v>130</v>
      </c>
      <c r="B92" s="151"/>
      <c r="C92" s="151"/>
      <c r="D92" s="151"/>
      <c r="E92" s="151"/>
      <c r="F92" s="151"/>
      <c r="G92" s="151"/>
      <c r="H92" s="151"/>
      <c r="I92" s="151"/>
      <c r="J92" s="151"/>
      <c r="K92" s="151"/>
      <c r="L92" s="151"/>
      <c r="M92" s="151"/>
      <c r="N92" s="151"/>
      <c r="O92" s="151"/>
      <c r="P92" s="151"/>
      <c r="Q92" s="151"/>
      <c r="R92" s="151"/>
      <c r="S92" s="151"/>
      <c r="T92" s="151"/>
      <c r="U92" s="151"/>
      <c r="V92" s="151"/>
      <c r="W92" s="34"/>
      <c r="X92" s="34"/>
      <c r="Y92" s="34"/>
      <c r="Z92" s="34"/>
      <c r="AA92" s="152" t="s">
        <v>131</v>
      </c>
      <c r="AB92" s="152"/>
      <c r="AC92" s="152"/>
    </row>
  </sheetData>
  <mergeCells count="70">
    <mergeCell ref="A92:V92"/>
    <mergeCell ref="AA92:AC92"/>
    <mergeCell ref="Z51:AA51"/>
    <mergeCell ref="A84:AC84"/>
    <mergeCell ref="A86:AA86"/>
    <mergeCell ref="A88:AC88"/>
    <mergeCell ref="A90:AC90"/>
    <mergeCell ref="P51:Q51"/>
    <mergeCell ref="V50:W50"/>
    <mergeCell ref="R51:S51"/>
    <mergeCell ref="T51:U51"/>
    <mergeCell ref="V51:W51"/>
    <mergeCell ref="X51:Y51"/>
    <mergeCell ref="X50:Y50"/>
    <mergeCell ref="P50:Q50"/>
    <mergeCell ref="R50:S50"/>
    <mergeCell ref="T50:U50"/>
    <mergeCell ref="F51:G51"/>
    <mergeCell ref="H51:I51"/>
    <mergeCell ref="J51:K51"/>
    <mergeCell ref="L51:M51"/>
    <mergeCell ref="N51:O51"/>
    <mergeCell ref="A48:Z48"/>
    <mergeCell ref="AA48:AC48"/>
    <mergeCell ref="A49:AC49"/>
    <mergeCell ref="A50:A52"/>
    <mergeCell ref="B50:C50"/>
    <mergeCell ref="D50:E50"/>
    <mergeCell ref="F50:G50"/>
    <mergeCell ref="H50:I50"/>
    <mergeCell ref="J50:K50"/>
    <mergeCell ref="L50:M50"/>
    <mergeCell ref="AB51:AC51"/>
    <mergeCell ref="Z50:AA50"/>
    <mergeCell ref="AB50:AC50"/>
    <mergeCell ref="B51:C51"/>
    <mergeCell ref="D51:E51"/>
    <mergeCell ref="N50:O50"/>
    <mergeCell ref="A37:AC37"/>
    <mergeCell ref="A39:AA39"/>
    <mergeCell ref="A41:AC41"/>
    <mergeCell ref="A43:AC43"/>
    <mergeCell ref="A45:V45"/>
    <mergeCell ref="AA45:AC45"/>
    <mergeCell ref="R4:S4"/>
    <mergeCell ref="T4:U4"/>
    <mergeCell ref="V4:W4"/>
    <mergeCell ref="X4:Y4"/>
    <mergeCell ref="Z4:AA4"/>
    <mergeCell ref="H4:I4"/>
    <mergeCell ref="J4:K4"/>
    <mergeCell ref="L4:M4"/>
    <mergeCell ref="N4:O4"/>
    <mergeCell ref="P4:Q4"/>
    <mergeCell ref="A1:Z1"/>
    <mergeCell ref="AA1:AC1"/>
    <mergeCell ref="A2:AC2"/>
    <mergeCell ref="A3:A5"/>
    <mergeCell ref="B3:E3"/>
    <mergeCell ref="F3:Q3"/>
    <mergeCell ref="R3:S3"/>
    <mergeCell ref="T3:U3"/>
    <mergeCell ref="V3:W3"/>
    <mergeCell ref="X3:Y3"/>
    <mergeCell ref="AB4:AC4"/>
    <mergeCell ref="Z3:AA3"/>
    <mergeCell ref="AB3:AC3"/>
    <mergeCell ref="B4:C4"/>
    <mergeCell ref="D4:E4"/>
    <mergeCell ref="F4:G4"/>
  </mergeCells>
  <phoneticPr fontId="1"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I64"/>
  <sheetViews>
    <sheetView workbookViewId="0">
      <selection activeCell="M14" sqref="M14"/>
    </sheetView>
  </sheetViews>
  <sheetFormatPr defaultColWidth="9" defaultRowHeight="16.5"/>
  <cols>
    <col min="1" max="16384" width="9" style="42"/>
  </cols>
  <sheetData>
    <row r="1" spans="2:9" ht="25.5">
      <c r="C1" s="50" t="s">
        <v>156</v>
      </c>
      <c r="D1" s="51"/>
      <c r="E1" s="51"/>
      <c r="F1" s="51"/>
      <c r="G1" s="51"/>
    </row>
    <row r="2" spans="2:9" ht="17.25" thickBot="1">
      <c r="C2" s="51" t="s">
        <v>157</v>
      </c>
      <c r="D2" s="51"/>
      <c r="E2" s="51"/>
      <c r="F2" s="51"/>
      <c r="G2" s="51"/>
      <c r="I2" s="52" t="s">
        <v>158</v>
      </c>
    </row>
    <row r="3" spans="2:9" ht="16.5" customHeight="1">
      <c r="B3" s="164" t="s">
        <v>147</v>
      </c>
      <c r="C3" s="53"/>
      <c r="D3" s="168" t="s">
        <v>149</v>
      </c>
      <c r="E3" s="169"/>
      <c r="F3" s="169"/>
      <c r="G3" s="170"/>
      <c r="H3" s="166" t="s">
        <v>150</v>
      </c>
      <c r="I3" s="161" t="s">
        <v>159</v>
      </c>
    </row>
    <row r="4" spans="2:9" ht="17.25" thickBot="1">
      <c r="B4" s="165"/>
      <c r="C4" s="46" t="s">
        <v>148</v>
      </c>
      <c r="D4" s="43" t="s">
        <v>151</v>
      </c>
      <c r="E4" s="44" t="s">
        <v>152</v>
      </c>
      <c r="F4" s="45" t="s">
        <v>153</v>
      </c>
      <c r="G4" s="45" t="s">
        <v>154</v>
      </c>
      <c r="H4" s="167"/>
      <c r="I4" s="162"/>
    </row>
    <row r="5" spans="2:9">
      <c r="B5" s="54">
        <v>1</v>
      </c>
      <c r="C5" s="55">
        <v>19273</v>
      </c>
      <c r="D5" s="56">
        <f t="shared" ref="D5:D56" si="0">+ROUND(C5*0.0491*0.3,0)</f>
        <v>284</v>
      </c>
      <c r="E5" s="57">
        <f t="shared" ref="E5:E21" si="1">+D5*2</f>
        <v>568</v>
      </c>
      <c r="F5" s="57">
        <f t="shared" ref="F5:F56" si="2">+D5*3</f>
        <v>852</v>
      </c>
      <c r="G5" s="58">
        <f t="shared" ref="G5:G56" si="3">+D5*4</f>
        <v>1136</v>
      </c>
      <c r="H5" s="59">
        <f>+ROUND(C5*0.0491*0.6*1.62,0)</f>
        <v>920</v>
      </c>
      <c r="I5" s="60">
        <f>+ROUND(C5*0.0491*0.1*1.62,0)</f>
        <v>153</v>
      </c>
    </row>
    <row r="6" spans="2:9">
      <c r="B6" s="54">
        <f t="shared" ref="B6:B56" si="4">+B5+1</f>
        <v>2</v>
      </c>
      <c r="C6" s="55">
        <v>20100</v>
      </c>
      <c r="D6" s="56">
        <f t="shared" si="0"/>
        <v>296</v>
      </c>
      <c r="E6" s="57">
        <f t="shared" si="1"/>
        <v>592</v>
      </c>
      <c r="F6" s="57">
        <f t="shared" si="2"/>
        <v>888</v>
      </c>
      <c r="G6" s="58">
        <f t="shared" si="3"/>
        <v>1184</v>
      </c>
      <c r="H6" s="61">
        <f t="shared" ref="H6:H56" si="5">+ROUND(C6*0.0491*0.6*1.62,0)</f>
        <v>959</v>
      </c>
      <c r="I6" s="62">
        <f t="shared" ref="I6:I56" si="6">+ROUND(C6*0.0491*0.1*1.62,0)</f>
        <v>160</v>
      </c>
    </row>
    <row r="7" spans="2:9">
      <c r="B7" s="54">
        <f t="shared" si="4"/>
        <v>3</v>
      </c>
      <c r="C7" s="55">
        <v>21000</v>
      </c>
      <c r="D7" s="56">
        <f t="shared" si="0"/>
        <v>309</v>
      </c>
      <c r="E7" s="57">
        <f t="shared" si="1"/>
        <v>618</v>
      </c>
      <c r="F7" s="57">
        <f t="shared" si="2"/>
        <v>927</v>
      </c>
      <c r="G7" s="58">
        <f t="shared" si="3"/>
        <v>1236</v>
      </c>
      <c r="H7" s="61">
        <f t="shared" si="5"/>
        <v>1002</v>
      </c>
      <c r="I7" s="62">
        <f t="shared" si="6"/>
        <v>167</v>
      </c>
    </row>
    <row r="8" spans="2:9">
      <c r="B8" s="54">
        <f t="shared" si="4"/>
        <v>4</v>
      </c>
      <c r="C8" s="55">
        <v>21900</v>
      </c>
      <c r="D8" s="56">
        <f t="shared" si="0"/>
        <v>323</v>
      </c>
      <c r="E8" s="57">
        <f t="shared" si="1"/>
        <v>646</v>
      </c>
      <c r="F8" s="57">
        <f t="shared" si="2"/>
        <v>969</v>
      </c>
      <c r="G8" s="58">
        <f t="shared" si="3"/>
        <v>1292</v>
      </c>
      <c r="H8" s="61">
        <f t="shared" si="5"/>
        <v>1045</v>
      </c>
      <c r="I8" s="62">
        <f t="shared" si="6"/>
        <v>174</v>
      </c>
    </row>
    <row r="9" spans="2:9" ht="17.25" thickBot="1">
      <c r="B9" s="63">
        <f t="shared" si="4"/>
        <v>5</v>
      </c>
      <c r="C9" s="64">
        <v>22800</v>
      </c>
      <c r="D9" s="65">
        <f t="shared" si="0"/>
        <v>336</v>
      </c>
      <c r="E9" s="66">
        <f t="shared" si="1"/>
        <v>672</v>
      </c>
      <c r="F9" s="65">
        <f t="shared" si="2"/>
        <v>1008</v>
      </c>
      <c r="G9" s="67">
        <f t="shared" si="3"/>
        <v>1344</v>
      </c>
      <c r="H9" s="68">
        <f t="shared" si="5"/>
        <v>1088</v>
      </c>
      <c r="I9" s="69">
        <f t="shared" si="6"/>
        <v>181</v>
      </c>
    </row>
    <row r="10" spans="2:9">
      <c r="B10" s="54">
        <f t="shared" si="4"/>
        <v>6</v>
      </c>
      <c r="C10" s="55">
        <v>24000</v>
      </c>
      <c r="D10" s="56">
        <f t="shared" si="0"/>
        <v>354</v>
      </c>
      <c r="E10" s="57">
        <f t="shared" si="1"/>
        <v>708</v>
      </c>
      <c r="F10" s="57">
        <f t="shared" si="2"/>
        <v>1062</v>
      </c>
      <c r="G10" s="58">
        <f t="shared" si="3"/>
        <v>1416</v>
      </c>
      <c r="H10" s="59">
        <f t="shared" si="5"/>
        <v>1145</v>
      </c>
      <c r="I10" s="60">
        <f t="shared" si="6"/>
        <v>191</v>
      </c>
    </row>
    <row r="11" spans="2:9">
      <c r="B11" s="54">
        <f t="shared" si="4"/>
        <v>7</v>
      </c>
      <c r="C11" s="55">
        <v>25200</v>
      </c>
      <c r="D11" s="56">
        <f t="shared" si="0"/>
        <v>371</v>
      </c>
      <c r="E11" s="57">
        <f t="shared" si="1"/>
        <v>742</v>
      </c>
      <c r="F11" s="57">
        <f t="shared" si="2"/>
        <v>1113</v>
      </c>
      <c r="G11" s="58">
        <f t="shared" si="3"/>
        <v>1484</v>
      </c>
      <c r="H11" s="61">
        <f t="shared" si="5"/>
        <v>1203</v>
      </c>
      <c r="I11" s="62">
        <f t="shared" si="6"/>
        <v>200</v>
      </c>
    </row>
    <row r="12" spans="2:9">
      <c r="B12" s="54">
        <f t="shared" si="4"/>
        <v>8</v>
      </c>
      <c r="C12" s="55">
        <v>26400</v>
      </c>
      <c r="D12" s="56">
        <f t="shared" si="0"/>
        <v>389</v>
      </c>
      <c r="E12" s="57">
        <f t="shared" si="1"/>
        <v>778</v>
      </c>
      <c r="F12" s="57">
        <f t="shared" si="2"/>
        <v>1167</v>
      </c>
      <c r="G12" s="58">
        <f t="shared" si="3"/>
        <v>1556</v>
      </c>
      <c r="H12" s="61">
        <f t="shared" si="5"/>
        <v>1260</v>
      </c>
      <c r="I12" s="62">
        <f t="shared" si="6"/>
        <v>210</v>
      </c>
    </row>
    <row r="13" spans="2:9">
      <c r="B13" s="54">
        <f t="shared" si="4"/>
        <v>9</v>
      </c>
      <c r="C13" s="55">
        <v>27600</v>
      </c>
      <c r="D13" s="56">
        <f t="shared" si="0"/>
        <v>407</v>
      </c>
      <c r="E13" s="57">
        <f t="shared" si="1"/>
        <v>814</v>
      </c>
      <c r="F13" s="57">
        <f t="shared" si="2"/>
        <v>1221</v>
      </c>
      <c r="G13" s="58">
        <f t="shared" si="3"/>
        <v>1628</v>
      </c>
      <c r="H13" s="61">
        <f t="shared" si="5"/>
        <v>1317</v>
      </c>
      <c r="I13" s="62">
        <f t="shared" si="6"/>
        <v>220</v>
      </c>
    </row>
    <row r="14" spans="2:9" ht="17.25" thickBot="1">
      <c r="B14" s="63">
        <f t="shared" si="4"/>
        <v>10</v>
      </c>
      <c r="C14" s="64">
        <v>28800</v>
      </c>
      <c r="D14" s="65">
        <f t="shared" si="0"/>
        <v>424</v>
      </c>
      <c r="E14" s="66">
        <f t="shared" si="1"/>
        <v>848</v>
      </c>
      <c r="F14" s="66">
        <f t="shared" si="2"/>
        <v>1272</v>
      </c>
      <c r="G14" s="70">
        <f t="shared" si="3"/>
        <v>1696</v>
      </c>
      <c r="H14" s="68">
        <f t="shared" si="5"/>
        <v>1374</v>
      </c>
      <c r="I14" s="69">
        <f t="shared" si="6"/>
        <v>229</v>
      </c>
    </row>
    <row r="15" spans="2:9">
      <c r="B15" s="54">
        <f t="shared" si="4"/>
        <v>11</v>
      </c>
      <c r="C15" s="55">
        <v>30300</v>
      </c>
      <c r="D15" s="56">
        <f t="shared" si="0"/>
        <v>446</v>
      </c>
      <c r="E15" s="57">
        <f t="shared" si="1"/>
        <v>892</v>
      </c>
      <c r="F15" s="57">
        <f t="shared" si="2"/>
        <v>1338</v>
      </c>
      <c r="G15" s="58">
        <f t="shared" si="3"/>
        <v>1784</v>
      </c>
      <c r="H15" s="59">
        <f t="shared" si="5"/>
        <v>1446</v>
      </c>
      <c r="I15" s="60">
        <f t="shared" si="6"/>
        <v>241</v>
      </c>
    </row>
    <row r="16" spans="2:9">
      <c r="B16" s="54">
        <f t="shared" si="4"/>
        <v>12</v>
      </c>
      <c r="C16" s="55">
        <v>31800</v>
      </c>
      <c r="D16" s="56">
        <f t="shared" si="0"/>
        <v>468</v>
      </c>
      <c r="E16" s="57">
        <f t="shared" si="1"/>
        <v>936</v>
      </c>
      <c r="F16" s="57">
        <f t="shared" si="2"/>
        <v>1404</v>
      </c>
      <c r="G16" s="58">
        <f t="shared" si="3"/>
        <v>1872</v>
      </c>
      <c r="H16" s="61">
        <f t="shared" si="5"/>
        <v>1518</v>
      </c>
      <c r="I16" s="62">
        <f t="shared" si="6"/>
        <v>253</v>
      </c>
    </row>
    <row r="17" spans="2:9">
      <c r="B17" s="54">
        <f t="shared" si="4"/>
        <v>13</v>
      </c>
      <c r="C17" s="55">
        <v>33300</v>
      </c>
      <c r="D17" s="56">
        <f t="shared" si="0"/>
        <v>491</v>
      </c>
      <c r="E17" s="57">
        <f t="shared" si="1"/>
        <v>982</v>
      </c>
      <c r="F17" s="57">
        <f t="shared" si="2"/>
        <v>1473</v>
      </c>
      <c r="G17" s="58">
        <f t="shared" si="3"/>
        <v>1964</v>
      </c>
      <c r="H17" s="61">
        <f t="shared" si="5"/>
        <v>1589</v>
      </c>
      <c r="I17" s="62">
        <f t="shared" si="6"/>
        <v>265</v>
      </c>
    </row>
    <row r="18" spans="2:9">
      <c r="B18" s="54">
        <f t="shared" si="4"/>
        <v>14</v>
      </c>
      <c r="C18" s="55">
        <v>34800</v>
      </c>
      <c r="D18" s="56">
        <f t="shared" si="0"/>
        <v>513</v>
      </c>
      <c r="E18" s="57">
        <f t="shared" si="1"/>
        <v>1026</v>
      </c>
      <c r="F18" s="57">
        <f t="shared" si="2"/>
        <v>1539</v>
      </c>
      <c r="G18" s="58">
        <f t="shared" si="3"/>
        <v>2052</v>
      </c>
      <c r="H18" s="61">
        <f t="shared" si="5"/>
        <v>1661</v>
      </c>
      <c r="I18" s="62">
        <f t="shared" si="6"/>
        <v>277</v>
      </c>
    </row>
    <row r="19" spans="2:9" ht="17.25" thickBot="1">
      <c r="B19" s="63">
        <f t="shared" si="4"/>
        <v>15</v>
      </c>
      <c r="C19" s="64">
        <v>36300</v>
      </c>
      <c r="D19" s="65">
        <f t="shared" si="0"/>
        <v>535</v>
      </c>
      <c r="E19" s="66">
        <f t="shared" si="1"/>
        <v>1070</v>
      </c>
      <c r="F19" s="66">
        <f t="shared" si="2"/>
        <v>1605</v>
      </c>
      <c r="G19" s="70">
        <f t="shared" si="3"/>
        <v>2140</v>
      </c>
      <c r="H19" s="68">
        <f t="shared" si="5"/>
        <v>1732</v>
      </c>
      <c r="I19" s="69">
        <f t="shared" si="6"/>
        <v>289</v>
      </c>
    </row>
    <row r="20" spans="2:9">
      <c r="B20" s="54">
        <f t="shared" si="4"/>
        <v>16</v>
      </c>
      <c r="C20" s="55">
        <v>38200</v>
      </c>
      <c r="D20" s="56">
        <f t="shared" si="0"/>
        <v>563</v>
      </c>
      <c r="E20" s="57">
        <f t="shared" si="1"/>
        <v>1126</v>
      </c>
      <c r="F20" s="57">
        <f t="shared" si="2"/>
        <v>1689</v>
      </c>
      <c r="G20" s="58">
        <f t="shared" si="3"/>
        <v>2252</v>
      </c>
      <c r="H20" s="59">
        <f t="shared" si="5"/>
        <v>1823</v>
      </c>
      <c r="I20" s="60">
        <f t="shared" si="6"/>
        <v>304</v>
      </c>
    </row>
    <row r="21" spans="2:9">
      <c r="B21" s="54">
        <f t="shared" si="4"/>
        <v>17</v>
      </c>
      <c r="C21" s="55">
        <v>40100</v>
      </c>
      <c r="D21" s="56">
        <f t="shared" si="0"/>
        <v>591</v>
      </c>
      <c r="E21" s="57">
        <f t="shared" si="1"/>
        <v>1182</v>
      </c>
      <c r="F21" s="57">
        <f t="shared" si="2"/>
        <v>1773</v>
      </c>
      <c r="G21" s="58">
        <f t="shared" si="3"/>
        <v>2364</v>
      </c>
      <c r="H21" s="61">
        <f t="shared" si="5"/>
        <v>1914</v>
      </c>
      <c r="I21" s="62">
        <f t="shared" si="6"/>
        <v>319</v>
      </c>
    </row>
    <row r="22" spans="2:9">
      <c r="B22" s="54">
        <f t="shared" si="4"/>
        <v>18</v>
      </c>
      <c r="C22" s="55">
        <v>42000</v>
      </c>
      <c r="D22" s="56">
        <f t="shared" si="0"/>
        <v>619</v>
      </c>
      <c r="E22" s="57">
        <f>+D22*2</f>
        <v>1238</v>
      </c>
      <c r="F22" s="57">
        <f t="shared" si="2"/>
        <v>1857</v>
      </c>
      <c r="G22" s="58">
        <f t="shared" si="3"/>
        <v>2476</v>
      </c>
      <c r="H22" s="61">
        <f t="shared" si="5"/>
        <v>2004</v>
      </c>
      <c r="I22" s="62">
        <f t="shared" si="6"/>
        <v>334</v>
      </c>
    </row>
    <row r="23" spans="2:9">
      <c r="B23" s="54">
        <f t="shared" si="4"/>
        <v>19</v>
      </c>
      <c r="C23" s="55">
        <v>43900</v>
      </c>
      <c r="D23" s="56">
        <f t="shared" si="0"/>
        <v>647</v>
      </c>
      <c r="E23" s="57">
        <f t="shared" ref="E23:E56" si="7">+D23*2</f>
        <v>1294</v>
      </c>
      <c r="F23" s="57">
        <f t="shared" si="2"/>
        <v>1941</v>
      </c>
      <c r="G23" s="58">
        <f t="shared" si="3"/>
        <v>2588</v>
      </c>
      <c r="H23" s="61">
        <f t="shared" si="5"/>
        <v>2095</v>
      </c>
      <c r="I23" s="62">
        <f t="shared" si="6"/>
        <v>349</v>
      </c>
    </row>
    <row r="24" spans="2:9" ht="17.25" thickBot="1">
      <c r="B24" s="63">
        <f t="shared" si="4"/>
        <v>20</v>
      </c>
      <c r="C24" s="64">
        <v>45800</v>
      </c>
      <c r="D24" s="65">
        <f t="shared" si="0"/>
        <v>675</v>
      </c>
      <c r="E24" s="66">
        <f t="shared" si="7"/>
        <v>1350</v>
      </c>
      <c r="F24" s="66">
        <f t="shared" si="2"/>
        <v>2025</v>
      </c>
      <c r="G24" s="70">
        <f t="shared" si="3"/>
        <v>2700</v>
      </c>
      <c r="H24" s="68">
        <f t="shared" si="5"/>
        <v>2186</v>
      </c>
      <c r="I24" s="69">
        <f t="shared" si="6"/>
        <v>364</v>
      </c>
    </row>
    <row r="25" spans="2:9">
      <c r="B25" s="54">
        <f t="shared" si="4"/>
        <v>21</v>
      </c>
      <c r="C25" s="55">
        <v>48200</v>
      </c>
      <c r="D25" s="56">
        <f t="shared" si="0"/>
        <v>710</v>
      </c>
      <c r="E25" s="57">
        <f t="shared" si="7"/>
        <v>1420</v>
      </c>
      <c r="F25" s="57">
        <f t="shared" si="2"/>
        <v>2130</v>
      </c>
      <c r="G25" s="58">
        <f t="shared" si="3"/>
        <v>2840</v>
      </c>
      <c r="H25" s="59">
        <f t="shared" si="5"/>
        <v>2300</v>
      </c>
      <c r="I25" s="60">
        <f t="shared" si="6"/>
        <v>383</v>
      </c>
    </row>
    <row r="26" spans="2:9">
      <c r="B26" s="54">
        <f t="shared" si="4"/>
        <v>22</v>
      </c>
      <c r="C26" s="55">
        <v>50600</v>
      </c>
      <c r="D26" s="56">
        <f t="shared" si="0"/>
        <v>745</v>
      </c>
      <c r="E26" s="57">
        <f t="shared" si="7"/>
        <v>1490</v>
      </c>
      <c r="F26" s="57">
        <f t="shared" si="2"/>
        <v>2235</v>
      </c>
      <c r="G26" s="58">
        <f t="shared" si="3"/>
        <v>2980</v>
      </c>
      <c r="H26" s="61">
        <f t="shared" si="5"/>
        <v>2415</v>
      </c>
      <c r="I26" s="62">
        <f t="shared" si="6"/>
        <v>402</v>
      </c>
    </row>
    <row r="27" spans="2:9">
      <c r="B27" s="54">
        <f t="shared" si="4"/>
        <v>23</v>
      </c>
      <c r="C27" s="55">
        <v>53000</v>
      </c>
      <c r="D27" s="56">
        <f t="shared" si="0"/>
        <v>781</v>
      </c>
      <c r="E27" s="57">
        <f t="shared" si="7"/>
        <v>1562</v>
      </c>
      <c r="F27" s="57">
        <f t="shared" si="2"/>
        <v>2343</v>
      </c>
      <c r="G27" s="58">
        <f t="shared" si="3"/>
        <v>3124</v>
      </c>
      <c r="H27" s="61">
        <f t="shared" si="5"/>
        <v>2529</v>
      </c>
      <c r="I27" s="62">
        <f t="shared" si="6"/>
        <v>422</v>
      </c>
    </row>
    <row r="28" spans="2:9">
      <c r="B28" s="54">
        <f t="shared" si="4"/>
        <v>24</v>
      </c>
      <c r="C28" s="55">
        <v>55400</v>
      </c>
      <c r="D28" s="56">
        <f t="shared" si="0"/>
        <v>816</v>
      </c>
      <c r="E28" s="57">
        <f t="shared" si="7"/>
        <v>1632</v>
      </c>
      <c r="F28" s="57">
        <f t="shared" si="2"/>
        <v>2448</v>
      </c>
      <c r="G28" s="58">
        <f t="shared" si="3"/>
        <v>3264</v>
      </c>
      <c r="H28" s="61">
        <f t="shared" si="5"/>
        <v>2644</v>
      </c>
      <c r="I28" s="62">
        <f t="shared" si="6"/>
        <v>441</v>
      </c>
    </row>
    <row r="29" spans="2:9" ht="17.25" thickBot="1">
      <c r="B29" s="63">
        <f t="shared" si="4"/>
        <v>25</v>
      </c>
      <c r="C29" s="64">
        <v>57800</v>
      </c>
      <c r="D29" s="65">
        <f t="shared" si="0"/>
        <v>851</v>
      </c>
      <c r="E29" s="66">
        <f t="shared" si="7"/>
        <v>1702</v>
      </c>
      <c r="F29" s="66">
        <f t="shared" si="2"/>
        <v>2553</v>
      </c>
      <c r="G29" s="70">
        <f t="shared" si="3"/>
        <v>3404</v>
      </c>
      <c r="H29" s="68">
        <f t="shared" si="5"/>
        <v>2759</v>
      </c>
      <c r="I29" s="69">
        <f t="shared" si="6"/>
        <v>460</v>
      </c>
    </row>
    <row r="30" spans="2:9">
      <c r="B30" s="71">
        <f t="shared" si="4"/>
        <v>26</v>
      </c>
      <c r="C30" s="55">
        <v>60800</v>
      </c>
      <c r="D30" s="56">
        <f t="shared" si="0"/>
        <v>896</v>
      </c>
      <c r="E30" s="57">
        <f t="shared" si="7"/>
        <v>1792</v>
      </c>
      <c r="F30" s="56">
        <f t="shared" si="2"/>
        <v>2688</v>
      </c>
      <c r="G30" s="72">
        <f t="shared" si="3"/>
        <v>3584</v>
      </c>
      <c r="H30" s="59">
        <f t="shared" si="5"/>
        <v>2902</v>
      </c>
      <c r="I30" s="60">
        <f t="shared" si="6"/>
        <v>484</v>
      </c>
    </row>
    <row r="31" spans="2:9">
      <c r="B31" s="54">
        <f t="shared" si="4"/>
        <v>27</v>
      </c>
      <c r="C31" s="55">
        <v>63800</v>
      </c>
      <c r="D31" s="56">
        <f t="shared" si="0"/>
        <v>940</v>
      </c>
      <c r="E31" s="57">
        <f t="shared" si="7"/>
        <v>1880</v>
      </c>
      <c r="F31" s="56">
        <f t="shared" si="2"/>
        <v>2820</v>
      </c>
      <c r="G31" s="72">
        <f t="shared" si="3"/>
        <v>3760</v>
      </c>
      <c r="H31" s="61">
        <f t="shared" si="5"/>
        <v>3045</v>
      </c>
      <c r="I31" s="62">
        <f t="shared" si="6"/>
        <v>507</v>
      </c>
    </row>
    <row r="32" spans="2:9">
      <c r="B32" s="54">
        <f t="shared" si="4"/>
        <v>28</v>
      </c>
      <c r="C32" s="55">
        <v>66800</v>
      </c>
      <c r="D32" s="56">
        <f t="shared" si="0"/>
        <v>984</v>
      </c>
      <c r="E32" s="57">
        <f t="shared" si="7"/>
        <v>1968</v>
      </c>
      <c r="F32" s="56">
        <f t="shared" si="2"/>
        <v>2952</v>
      </c>
      <c r="G32" s="72">
        <f t="shared" si="3"/>
        <v>3936</v>
      </c>
      <c r="H32" s="61">
        <f t="shared" si="5"/>
        <v>3188</v>
      </c>
      <c r="I32" s="62">
        <f t="shared" si="6"/>
        <v>531</v>
      </c>
    </row>
    <row r="33" spans="2:9">
      <c r="B33" s="54">
        <f t="shared" si="4"/>
        <v>29</v>
      </c>
      <c r="C33" s="55">
        <v>69800</v>
      </c>
      <c r="D33" s="56">
        <f t="shared" si="0"/>
        <v>1028</v>
      </c>
      <c r="E33" s="57">
        <f t="shared" si="7"/>
        <v>2056</v>
      </c>
      <c r="F33" s="56">
        <f t="shared" si="2"/>
        <v>3084</v>
      </c>
      <c r="G33" s="72">
        <f t="shared" si="3"/>
        <v>4112</v>
      </c>
      <c r="H33" s="61">
        <f t="shared" si="5"/>
        <v>3331</v>
      </c>
      <c r="I33" s="62">
        <f t="shared" si="6"/>
        <v>555</v>
      </c>
    </row>
    <row r="34" spans="2:9" ht="17.25" thickBot="1">
      <c r="B34" s="63">
        <f t="shared" si="4"/>
        <v>30</v>
      </c>
      <c r="C34" s="64">
        <v>72800</v>
      </c>
      <c r="D34" s="65">
        <f t="shared" si="0"/>
        <v>1072</v>
      </c>
      <c r="E34" s="66">
        <f t="shared" si="7"/>
        <v>2144</v>
      </c>
      <c r="F34" s="65">
        <f t="shared" si="2"/>
        <v>3216</v>
      </c>
      <c r="G34" s="67">
        <f t="shared" si="3"/>
        <v>4288</v>
      </c>
      <c r="H34" s="68">
        <f t="shared" si="5"/>
        <v>3474</v>
      </c>
      <c r="I34" s="69">
        <f t="shared" si="6"/>
        <v>579</v>
      </c>
    </row>
    <row r="35" spans="2:9">
      <c r="B35" s="54">
        <f t="shared" si="4"/>
        <v>31</v>
      </c>
      <c r="C35" s="73">
        <v>76500</v>
      </c>
      <c r="D35" s="56">
        <f t="shared" si="0"/>
        <v>1127</v>
      </c>
      <c r="E35" s="57">
        <f t="shared" si="7"/>
        <v>2254</v>
      </c>
      <c r="F35" s="57">
        <f t="shared" si="2"/>
        <v>3381</v>
      </c>
      <c r="G35" s="58">
        <f t="shared" si="3"/>
        <v>4508</v>
      </c>
      <c r="H35" s="59">
        <f t="shared" si="5"/>
        <v>3651</v>
      </c>
      <c r="I35" s="60">
        <f t="shared" si="6"/>
        <v>608</v>
      </c>
    </row>
    <row r="36" spans="2:9">
      <c r="B36" s="54">
        <f t="shared" si="4"/>
        <v>32</v>
      </c>
      <c r="C36" s="73">
        <v>80200</v>
      </c>
      <c r="D36" s="56">
        <f t="shared" si="0"/>
        <v>1181</v>
      </c>
      <c r="E36" s="57">
        <f t="shared" si="7"/>
        <v>2362</v>
      </c>
      <c r="F36" s="57">
        <f t="shared" si="2"/>
        <v>3543</v>
      </c>
      <c r="G36" s="58">
        <f t="shared" si="3"/>
        <v>4724</v>
      </c>
      <c r="H36" s="61">
        <f t="shared" si="5"/>
        <v>3828</v>
      </c>
      <c r="I36" s="62">
        <f t="shared" si="6"/>
        <v>638</v>
      </c>
    </row>
    <row r="37" spans="2:9">
      <c r="B37" s="54">
        <f t="shared" si="4"/>
        <v>33</v>
      </c>
      <c r="C37" s="55">
        <v>83900</v>
      </c>
      <c r="D37" s="56">
        <f t="shared" si="0"/>
        <v>1236</v>
      </c>
      <c r="E37" s="57">
        <f t="shared" si="7"/>
        <v>2472</v>
      </c>
      <c r="F37" s="57">
        <f t="shared" si="2"/>
        <v>3708</v>
      </c>
      <c r="G37" s="58">
        <f t="shared" si="3"/>
        <v>4944</v>
      </c>
      <c r="H37" s="61">
        <f t="shared" si="5"/>
        <v>4004</v>
      </c>
      <c r="I37" s="62">
        <f t="shared" si="6"/>
        <v>667</v>
      </c>
    </row>
    <row r="38" spans="2:9" ht="17.25" thickBot="1">
      <c r="B38" s="63">
        <f t="shared" si="4"/>
        <v>34</v>
      </c>
      <c r="C38" s="64">
        <v>87600</v>
      </c>
      <c r="D38" s="65">
        <f t="shared" si="0"/>
        <v>1290</v>
      </c>
      <c r="E38" s="66">
        <f t="shared" si="7"/>
        <v>2580</v>
      </c>
      <c r="F38" s="66">
        <f t="shared" si="2"/>
        <v>3870</v>
      </c>
      <c r="G38" s="70">
        <f t="shared" si="3"/>
        <v>5160</v>
      </c>
      <c r="H38" s="68">
        <f t="shared" si="5"/>
        <v>4181</v>
      </c>
      <c r="I38" s="69">
        <f t="shared" si="6"/>
        <v>697</v>
      </c>
    </row>
    <row r="39" spans="2:9">
      <c r="B39" s="54">
        <f t="shared" si="4"/>
        <v>35</v>
      </c>
      <c r="C39" s="55">
        <v>92100</v>
      </c>
      <c r="D39" s="56">
        <f t="shared" si="0"/>
        <v>1357</v>
      </c>
      <c r="E39" s="57">
        <f t="shared" si="7"/>
        <v>2714</v>
      </c>
      <c r="F39" s="56">
        <f t="shared" si="2"/>
        <v>4071</v>
      </c>
      <c r="G39" s="72">
        <f t="shared" si="3"/>
        <v>5428</v>
      </c>
      <c r="H39" s="59">
        <f t="shared" si="5"/>
        <v>4395</v>
      </c>
      <c r="I39" s="60">
        <f t="shared" si="6"/>
        <v>733</v>
      </c>
    </row>
    <row r="40" spans="2:9">
      <c r="B40" s="54">
        <f t="shared" si="4"/>
        <v>36</v>
      </c>
      <c r="C40" s="55">
        <v>96600</v>
      </c>
      <c r="D40" s="56">
        <f t="shared" si="0"/>
        <v>1423</v>
      </c>
      <c r="E40" s="57">
        <f t="shared" si="7"/>
        <v>2846</v>
      </c>
      <c r="F40" s="56">
        <f t="shared" si="2"/>
        <v>4269</v>
      </c>
      <c r="G40" s="72">
        <f t="shared" si="3"/>
        <v>5692</v>
      </c>
      <c r="H40" s="61">
        <f t="shared" si="5"/>
        <v>4610</v>
      </c>
      <c r="I40" s="62">
        <f t="shared" si="6"/>
        <v>768</v>
      </c>
    </row>
    <row r="41" spans="2:9">
      <c r="B41" s="54">
        <f t="shared" si="4"/>
        <v>37</v>
      </c>
      <c r="C41" s="55">
        <v>101100</v>
      </c>
      <c r="D41" s="56">
        <f t="shared" si="0"/>
        <v>1489</v>
      </c>
      <c r="E41" s="57">
        <f t="shared" si="7"/>
        <v>2978</v>
      </c>
      <c r="F41" s="56">
        <f t="shared" si="2"/>
        <v>4467</v>
      </c>
      <c r="G41" s="72">
        <f t="shared" si="3"/>
        <v>5956</v>
      </c>
      <c r="H41" s="61">
        <f t="shared" si="5"/>
        <v>4825</v>
      </c>
      <c r="I41" s="62">
        <f t="shared" si="6"/>
        <v>804</v>
      </c>
    </row>
    <row r="42" spans="2:9">
      <c r="B42" s="54">
        <f t="shared" si="4"/>
        <v>38</v>
      </c>
      <c r="C42" s="55">
        <v>105600</v>
      </c>
      <c r="D42" s="56">
        <f t="shared" si="0"/>
        <v>1555</v>
      </c>
      <c r="E42" s="57">
        <f t="shared" si="7"/>
        <v>3110</v>
      </c>
      <c r="F42" s="56">
        <f t="shared" si="2"/>
        <v>4665</v>
      </c>
      <c r="G42" s="72">
        <f t="shared" si="3"/>
        <v>6220</v>
      </c>
      <c r="H42" s="61">
        <f t="shared" si="5"/>
        <v>5040</v>
      </c>
      <c r="I42" s="62">
        <f t="shared" si="6"/>
        <v>840</v>
      </c>
    </row>
    <row r="43" spans="2:9" ht="17.25" thickBot="1">
      <c r="B43" s="63">
        <f t="shared" si="4"/>
        <v>39</v>
      </c>
      <c r="C43" s="64">
        <v>110100</v>
      </c>
      <c r="D43" s="65">
        <f t="shared" si="0"/>
        <v>1622</v>
      </c>
      <c r="E43" s="66">
        <f t="shared" si="7"/>
        <v>3244</v>
      </c>
      <c r="F43" s="65">
        <f t="shared" si="2"/>
        <v>4866</v>
      </c>
      <c r="G43" s="67">
        <f t="shared" si="3"/>
        <v>6488</v>
      </c>
      <c r="H43" s="68">
        <f t="shared" si="5"/>
        <v>5255</v>
      </c>
      <c r="I43" s="69">
        <f t="shared" si="6"/>
        <v>876</v>
      </c>
    </row>
    <row r="44" spans="2:9">
      <c r="B44" s="54">
        <f t="shared" si="4"/>
        <v>40</v>
      </c>
      <c r="C44" s="73">
        <v>115500</v>
      </c>
      <c r="D44" s="56">
        <f t="shared" si="0"/>
        <v>1701</v>
      </c>
      <c r="E44" s="57">
        <f t="shared" si="7"/>
        <v>3402</v>
      </c>
      <c r="F44" s="57">
        <f t="shared" si="2"/>
        <v>5103</v>
      </c>
      <c r="G44" s="58">
        <f t="shared" si="3"/>
        <v>6804</v>
      </c>
      <c r="H44" s="59">
        <f t="shared" si="5"/>
        <v>5512</v>
      </c>
      <c r="I44" s="60">
        <f t="shared" si="6"/>
        <v>919</v>
      </c>
    </row>
    <row r="45" spans="2:9">
      <c r="B45" s="54">
        <f t="shared" si="4"/>
        <v>41</v>
      </c>
      <c r="C45" s="73">
        <v>120900</v>
      </c>
      <c r="D45" s="56">
        <f t="shared" si="0"/>
        <v>1781</v>
      </c>
      <c r="E45" s="57">
        <f t="shared" si="7"/>
        <v>3562</v>
      </c>
      <c r="F45" s="57">
        <f t="shared" si="2"/>
        <v>5343</v>
      </c>
      <c r="G45" s="58">
        <f t="shared" si="3"/>
        <v>7124</v>
      </c>
      <c r="H45" s="61">
        <f t="shared" si="5"/>
        <v>5770</v>
      </c>
      <c r="I45" s="62">
        <f t="shared" si="6"/>
        <v>962</v>
      </c>
    </row>
    <row r="46" spans="2:9">
      <c r="B46" s="54">
        <f t="shared" si="4"/>
        <v>42</v>
      </c>
      <c r="C46" s="55">
        <v>126300</v>
      </c>
      <c r="D46" s="56">
        <f t="shared" si="0"/>
        <v>1860</v>
      </c>
      <c r="E46" s="57">
        <f t="shared" si="7"/>
        <v>3720</v>
      </c>
      <c r="F46" s="57">
        <f t="shared" si="2"/>
        <v>5580</v>
      </c>
      <c r="G46" s="58">
        <f t="shared" si="3"/>
        <v>7440</v>
      </c>
      <c r="H46" s="61">
        <f t="shared" si="5"/>
        <v>6028</v>
      </c>
      <c r="I46" s="62">
        <f t="shared" si="6"/>
        <v>1005</v>
      </c>
    </row>
    <row r="47" spans="2:9">
      <c r="B47" s="54">
        <f>+B46+1</f>
        <v>43</v>
      </c>
      <c r="C47" s="55">
        <v>131700</v>
      </c>
      <c r="D47" s="56">
        <f t="shared" si="0"/>
        <v>1940</v>
      </c>
      <c r="E47" s="57">
        <f t="shared" si="7"/>
        <v>3880</v>
      </c>
      <c r="F47" s="57">
        <f t="shared" si="2"/>
        <v>5820</v>
      </c>
      <c r="G47" s="58">
        <f t="shared" si="3"/>
        <v>7760</v>
      </c>
      <c r="H47" s="61">
        <f t="shared" si="5"/>
        <v>6285</v>
      </c>
      <c r="I47" s="62">
        <f t="shared" si="6"/>
        <v>1048</v>
      </c>
    </row>
    <row r="48" spans="2:9">
      <c r="B48" s="54">
        <f t="shared" si="4"/>
        <v>44</v>
      </c>
      <c r="C48" s="73">
        <v>137100</v>
      </c>
      <c r="D48" s="56">
        <f t="shared" si="0"/>
        <v>2019</v>
      </c>
      <c r="E48" s="57">
        <f t="shared" si="7"/>
        <v>4038</v>
      </c>
      <c r="F48" s="57">
        <f t="shared" si="2"/>
        <v>6057</v>
      </c>
      <c r="G48" s="58">
        <f t="shared" si="3"/>
        <v>8076</v>
      </c>
      <c r="H48" s="61">
        <f t="shared" si="5"/>
        <v>6543</v>
      </c>
      <c r="I48" s="62">
        <f t="shared" si="6"/>
        <v>1091</v>
      </c>
    </row>
    <row r="49" spans="1:9">
      <c r="B49" s="54">
        <f t="shared" si="4"/>
        <v>45</v>
      </c>
      <c r="C49" s="73">
        <v>142500</v>
      </c>
      <c r="D49" s="56">
        <f t="shared" si="0"/>
        <v>2099</v>
      </c>
      <c r="E49" s="57">
        <f t="shared" si="7"/>
        <v>4198</v>
      </c>
      <c r="F49" s="57">
        <f t="shared" si="2"/>
        <v>6297</v>
      </c>
      <c r="G49" s="58">
        <f t="shared" si="3"/>
        <v>8396</v>
      </c>
      <c r="H49" s="61">
        <f t="shared" si="5"/>
        <v>6801</v>
      </c>
      <c r="I49" s="62">
        <f t="shared" si="6"/>
        <v>1133</v>
      </c>
    </row>
    <row r="50" spans="1:9">
      <c r="B50" s="54">
        <f t="shared" si="4"/>
        <v>46</v>
      </c>
      <c r="C50" s="55">
        <v>147900</v>
      </c>
      <c r="D50" s="56">
        <f t="shared" si="0"/>
        <v>2179</v>
      </c>
      <c r="E50" s="57">
        <f t="shared" si="7"/>
        <v>4358</v>
      </c>
      <c r="F50" s="57">
        <f t="shared" si="2"/>
        <v>6537</v>
      </c>
      <c r="G50" s="58">
        <f t="shared" si="3"/>
        <v>8716</v>
      </c>
      <c r="H50" s="61">
        <f t="shared" si="5"/>
        <v>7059</v>
      </c>
      <c r="I50" s="62">
        <f t="shared" si="6"/>
        <v>1176</v>
      </c>
    </row>
    <row r="51" spans="1:9" ht="17.25" thickBot="1">
      <c r="B51" s="63">
        <f>+B50+1</f>
        <v>47</v>
      </c>
      <c r="C51" s="64">
        <v>150000</v>
      </c>
      <c r="D51" s="65">
        <f t="shared" si="0"/>
        <v>2210</v>
      </c>
      <c r="E51" s="66">
        <f t="shared" si="7"/>
        <v>4420</v>
      </c>
      <c r="F51" s="66">
        <f t="shared" si="2"/>
        <v>6630</v>
      </c>
      <c r="G51" s="70">
        <f t="shared" si="3"/>
        <v>8840</v>
      </c>
      <c r="H51" s="68">
        <f t="shared" si="5"/>
        <v>7159</v>
      </c>
      <c r="I51" s="69">
        <f t="shared" si="6"/>
        <v>1193</v>
      </c>
    </row>
    <row r="52" spans="1:9">
      <c r="B52" s="54">
        <f t="shared" si="4"/>
        <v>48</v>
      </c>
      <c r="C52" s="73">
        <v>156400</v>
      </c>
      <c r="D52" s="56">
        <f t="shared" si="0"/>
        <v>2304</v>
      </c>
      <c r="E52" s="57">
        <f t="shared" si="7"/>
        <v>4608</v>
      </c>
      <c r="F52" s="57">
        <f t="shared" si="2"/>
        <v>6912</v>
      </c>
      <c r="G52" s="58">
        <f t="shared" si="3"/>
        <v>9216</v>
      </c>
      <c r="H52" s="59">
        <f t="shared" si="5"/>
        <v>7464</v>
      </c>
      <c r="I52" s="60">
        <f t="shared" si="6"/>
        <v>1244</v>
      </c>
    </row>
    <row r="53" spans="1:9">
      <c r="B53" s="54">
        <f t="shared" si="4"/>
        <v>49</v>
      </c>
      <c r="C53" s="73">
        <v>162800</v>
      </c>
      <c r="D53" s="56">
        <f t="shared" si="0"/>
        <v>2398</v>
      </c>
      <c r="E53" s="57">
        <f t="shared" si="7"/>
        <v>4796</v>
      </c>
      <c r="F53" s="57">
        <f t="shared" si="2"/>
        <v>7194</v>
      </c>
      <c r="G53" s="58">
        <f t="shared" si="3"/>
        <v>9592</v>
      </c>
      <c r="H53" s="61">
        <f t="shared" si="5"/>
        <v>7770</v>
      </c>
      <c r="I53" s="62">
        <f t="shared" si="6"/>
        <v>1295</v>
      </c>
    </row>
    <row r="54" spans="1:9">
      <c r="B54" s="54">
        <f t="shared" si="4"/>
        <v>50</v>
      </c>
      <c r="C54" s="55">
        <v>169200</v>
      </c>
      <c r="D54" s="56">
        <f t="shared" si="0"/>
        <v>2492</v>
      </c>
      <c r="E54" s="57">
        <f t="shared" si="7"/>
        <v>4984</v>
      </c>
      <c r="F54" s="57">
        <f t="shared" si="2"/>
        <v>7476</v>
      </c>
      <c r="G54" s="58">
        <f t="shared" si="3"/>
        <v>9968</v>
      </c>
      <c r="H54" s="61">
        <f t="shared" si="5"/>
        <v>8075</v>
      </c>
      <c r="I54" s="62">
        <f t="shared" si="6"/>
        <v>1346</v>
      </c>
    </row>
    <row r="55" spans="1:9">
      <c r="B55" s="54">
        <f>+B54+1</f>
        <v>51</v>
      </c>
      <c r="C55" s="55">
        <v>175600</v>
      </c>
      <c r="D55" s="56">
        <f t="shared" si="0"/>
        <v>2587</v>
      </c>
      <c r="E55" s="57">
        <f t="shared" si="7"/>
        <v>5174</v>
      </c>
      <c r="F55" s="57">
        <f t="shared" si="2"/>
        <v>7761</v>
      </c>
      <c r="G55" s="58">
        <f t="shared" si="3"/>
        <v>10348</v>
      </c>
      <c r="H55" s="61">
        <f t="shared" si="5"/>
        <v>8381</v>
      </c>
      <c r="I55" s="62">
        <f t="shared" si="6"/>
        <v>1397</v>
      </c>
    </row>
    <row r="56" spans="1:9" ht="17.25" thickBot="1">
      <c r="B56" s="74">
        <f t="shared" si="4"/>
        <v>52</v>
      </c>
      <c r="C56" s="75">
        <v>182000</v>
      </c>
      <c r="D56" s="76">
        <f t="shared" si="0"/>
        <v>2681</v>
      </c>
      <c r="E56" s="77">
        <f t="shared" si="7"/>
        <v>5362</v>
      </c>
      <c r="F56" s="77">
        <f t="shared" si="2"/>
        <v>8043</v>
      </c>
      <c r="G56" s="78">
        <f t="shared" si="3"/>
        <v>10724</v>
      </c>
      <c r="H56" s="68">
        <f t="shared" si="5"/>
        <v>8686</v>
      </c>
      <c r="I56" s="69">
        <f t="shared" si="6"/>
        <v>1448</v>
      </c>
    </row>
    <row r="57" spans="1:9" s="79" customFormat="1">
      <c r="B57" s="79" t="s">
        <v>160</v>
      </c>
      <c r="H57" s="80"/>
      <c r="I57" s="80" t="s">
        <v>155</v>
      </c>
    </row>
    <row r="58" spans="1:9" s="79" customFormat="1">
      <c r="B58" s="163" t="s">
        <v>161</v>
      </c>
      <c r="C58" s="163"/>
      <c r="D58" s="163"/>
      <c r="E58" s="163"/>
      <c r="F58" s="163"/>
      <c r="G58" s="163"/>
      <c r="H58" s="163"/>
      <c r="I58" s="163"/>
    </row>
    <row r="59" spans="1:9" s="79" customFormat="1">
      <c r="B59" s="81" t="s">
        <v>162</v>
      </c>
      <c r="C59" s="81"/>
      <c r="D59" s="81"/>
      <c r="E59" s="81"/>
      <c r="F59" s="81"/>
      <c r="G59" s="81"/>
      <c r="H59" s="81"/>
    </row>
    <row r="60" spans="1:9">
      <c r="A60" s="81" t="s">
        <v>163</v>
      </c>
      <c r="B60" s="81" t="s">
        <v>164</v>
      </c>
      <c r="C60" s="81"/>
      <c r="D60" s="81"/>
      <c r="E60" s="81"/>
      <c r="F60" s="81"/>
      <c r="G60" s="81"/>
      <c r="H60" s="82"/>
      <c r="I60" s="81"/>
    </row>
    <row r="61" spans="1:9" ht="10.5" customHeight="1">
      <c r="B61" s="47"/>
      <c r="C61" s="47"/>
      <c r="D61" s="47"/>
      <c r="E61" s="47"/>
      <c r="F61" s="47"/>
      <c r="G61" s="47"/>
      <c r="H61" s="47"/>
    </row>
    <row r="62" spans="1:9">
      <c r="B62" s="47"/>
      <c r="C62" s="47"/>
      <c r="D62" s="47"/>
      <c r="E62" s="47"/>
      <c r="F62" s="47"/>
      <c r="G62" s="47"/>
      <c r="H62" s="47"/>
    </row>
    <row r="63" spans="1:9">
      <c r="B63" s="47"/>
      <c r="C63" s="47"/>
      <c r="D63" s="47"/>
      <c r="E63" s="47"/>
      <c r="F63" s="47"/>
      <c r="G63" s="47"/>
      <c r="H63" s="47"/>
    </row>
    <row r="64" spans="1:9">
      <c r="B64" s="47"/>
      <c r="C64" s="47"/>
      <c r="D64" s="47"/>
      <c r="E64" s="47"/>
      <c r="F64" s="47"/>
      <c r="G64" s="47"/>
      <c r="H64" s="47"/>
    </row>
  </sheetData>
  <mergeCells count="5">
    <mergeCell ref="I3:I4"/>
    <mergeCell ref="B58:I58"/>
    <mergeCell ref="B3:B4"/>
    <mergeCell ref="H3:H4"/>
    <mergeCell ref="D3:G3"/>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範例</vt:lpstr>
      <vt:lpstr>薪資總表</vt:lpstr>
      <vt:lpstr>薪資扣繳稅額表</vt:lpstr>
      <vt:lpstr>勞保分攤表</vt:lpstr>
      <vt:lpstr>健保分攤表</vt:lpstr>
    </vt:vector>
  </TitlesOfParts>
  <Company>NONE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Win7User</dc:creator>
  <cp:lastModifiedBy>玟君Josie</cp:lastModifiedBy>
  <cp:lastPrinted>2015-08-08T17:45:12Z</cp:lastPrinted>
  <dcterms:created xsi:type="dcterms:W3CDTF">2012-04-09T08:06:53Z</dcterms:created>
  <dcterms:modified xsi:type="dcterms:W3CDTF">2022-02-04T09:33:41Z</dcterms:modified>
</cp:coreProperties>
</file>